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暂拟标准" sheetId="2" r:id="rId1"/>
  </sheets>
  <definedNames>
    <definedName name="_xlnm._FilterDatabase" localSheetId="0" hidden="1">暂拟标准!$A$3:$S$90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<sst xmlns="http://schemas.openxmlformats.org/spreadsheetml/2006/main" count="274" uniqueCount="138">
  <si>
    <t>2023年双牌县冬种验收核实发放表</t>
  </si>
  <si>
    <t>乡镇</t>
  </si>
  <si>
    <t>村</t>
  </si>
  <si>
    <t>姓名</t>
  </si>
  <si>
    <t>油菜总面积</t>
  </si>
  <si>
    <t>油菜等级</t>
  </si>
  <si>
    <t>绿肥</t>
  </si>
  <si>
    <t>金额合计</t>
  </si>
  <si>
    <t>备注</t>
  </si>
  <si>
    <t>一类苗</t>
  </si>
  <si>
    <t>补贴标准</t>
  </si>
  <si>
    <t>补贴金额</t>
  </si>
  <si>
    <t>二类苗</t>
  </si>
  <si>
    <t>三类苗</t>
  </si>
  <si>
    <t>面积</t>
  </si>
  <si>
    <t>茶林镇</t>
  </si>
  <si>
    <t>探花村</t>
  </si>
  <si>
    <t>龚松石</t>
  </si>
  <si>
    <t>探花村、中兴村</t>
  </si>
  <si>
    <t>龚宏武</t>
  </si>
  <si>
    <t>探花村、大河江村、新和村、桐子坳村</t>
  </si>
  <si>
    <t>龚军</t>
  </si>
  <si>
    <t>金星村、大河江村</t>
  </si>
  <si>
    <t>邓艳春</t>
  </si>
  <si>
    <t>麻江镇</t>
  </si>
  <si>
    <t>麻江村</t>
  </si>
  <si>
    <t>全和春</t>
  </si>
  <si>
    <t>黄江源村</t>
  </si>
  <si>
    <t>邓石山</t>
  </si>
  <si>
    <t>江村镇</t>
  </si>
  <si>
    <t>双井村</t>
  </si>
  <si>
    <t>蒋愉明</t>
  </si>
  <si>
    <t>文塔村</t>
  </si>
  <si>
    <t>刘振国</t>
  </si>
  <si>
    <t>吴明喜</t>
  </si>
  <si>
    <t>访尧村</t>
  </si>
  <si>
    <t>周厚燕</t>
  </si>
  <si>
    <t>花坪村</t>
  </si>
  <si>
    <t>莫小利</t>
  </si>
  <si>
    <t>何家洞镇</t>
  </si>
  <si>
    <t>贤源村</t>
  </si>
  <si>
    <t>肖祖平</t>
  </si>
  <si>
    <t>石文革</t>
  </si>
  <si>
    <t>上梧江乡</t>
  </si>
  <si>
    <t>盘家村</t>
  </si>
  <si>
    <t>盘西河</t>
  </si>
  <si>
    <t>泷泊镇</t>
  </si>
  <si>
    <t>霞灯村</t>
  </si>
  <si>
    <t>蒋新民</t>
  </si>
  <si>
    <t>人民洞村</t>
  </si>
  <si>
    <t>张松军</t>
  </si>
  <si>
    <t>蒋争伍</t>
  </si>
  <si>
    <t>胡鹏归</t>
  </si>
  <si>
    <t>佑里村</t>
  </si>
  <si>
    <t>胡尚华</t>
  </si>
  <si>
    <t>蒋新春</t>
  </si>
  <si>
    <t>江西村</t>
  </si>
  <si>
    <t>蒋忠明</t>
  </si>
  <si>
    <t>周艳丽</t>
  </si>
  <si>
    <t>良村</t>
  </si>
  <si>
    <t>文治柏</t>
  </si>
  <si>
    <t>黄志勇</t>
  </si>
  <si>
    <t>黄明合</t>
  </si>
  <si>
    <t>樟古寺村</t>
  </si>
  <si>
    <t>马越锋</t>
  </si>
  <si>
    <t>李雪华</t>
  </si>
  <si>
    <t>吕中成</t>
  </si>
  <si>
    <t>蒋山华</t>
  </si>
  <si>
    <t>冲头村</t>
  </si>
  <si>
    <t>枫木山村</t>
  </si>
  <si>
    <t>冯志立</t>
  </si>
  <si>
    <t>胡尚争</t>
  </si>
  <si>
    <t>平福头村</t>
  </si>
  <si>
    <t>唐顺斌</t>
  </si>
  <si>
    <t>沙背甸村</t>
  </si>
  <si>
    <t>黄国生</t>
  </si>
  <si>
    <t>义村、九甲村</t>
  </si>
  <si>
    <t>唐织丽</t>
  </si>
  <si>
    <t>熊世文</t>
  </si>
  <si>
    <t>奉国玉</t>
  </si>
  <si>
    <t>蒋大悟</t>
  </si>
  <si>
    <t>尚仁里村</t>
  </si>
  <si>
    <t>刘建林</t>
  </si>
  <si>
    <t>塔山村</t>
  </si>
  <si>
    <t>卿茂勋</t>
  </si>
  <si>
    <t>理家坪乡</t>
  </si>
  <si>
    <t>大江口村</t>
  </si>
  <si>
    <t>何志銮</t>
  </si>
  <si>
    <t>车龙村</t>
  </si>
  <si>
    <t>刘登桥</t>
  </si>
  <si>
    <t>塘于洞村</t>
  </si>
  <si>
    <t>吴光军</t>
  </si>
  <si>
    <t>秦全开</t>
  </si>
  <si>
    <t>六江洞村</t>
  </si>
  <si>
    <t>蒋月喜</t>
  </si>
  <si>
    <t>零田洞村</t>
  </si>
  <si>
    <t>何进龙</t>
  </si>
  <si>
    <t>理家坪村</t>
  </si>
  <si>
    <t>王钟铃</t>
  </si>
  <si>
    <t>群力村</t>
  </si>
  <si>
    <t>邓小金</t>
  </si>
  <si>
    <t>秦峰</t>
  </si>
  <si>
    <t>秦雨生</t>
  </si>
  <si>
    <t>袁正文</t>
  </si>
  <si>
    <t>马蹄村</t>
  </si>
  <si>
    <t>何海艳</t>
  </si>
  <si>
    <t>塘于洞村、坦田村</t>
  </si>
  <si>
    <t>何增辉</t>
  </si>
  <si>
    <t>坦田村</t>
  </si>
  <si>
    <t>何仰豪</t>
  </si>
  <si>
    <t>何印光</t>
  </si>
  <si>
    <t>何守林</t>
  </si>
  <si>
    <t>郑文婕</t>
  </si>
  <si>
    <t>打鼓坪乡</t>
  </si>
  <si>
    <t>双丰村</t>
  </si>
  <si>
    <t>李昌二</t>
  </si>
  <si>
    <t>五里牌镇</t>
  </si>
  <si>
    <t>五里牌村</t>
  </si>
  <si>
    <t>何守保</t>
  </si>
  <si>
    <t>周建军</t>
  </si>
  <si>
    <t>张贻发</t>
  </si>
  <si>
    <t>全家洲村</t>
  </si>
  <si>
    <t>胡彩云</t>
  </si>
  <si>
    <t>唐澳波</t>
  </si>
  <si>
    <t>蒋孝</t>
  </si>
  <si>
    <t>青山里村</t>
  </si>
  <si>
    <t>胡锦亮</t>
  </si>
  <si>
    <t>马磊</t>
  </si>
  <si>
    <t>胡彩玉</t>
  </si>
  <si>
    <t>刘国颂</t>
  </si>
  <si>
    <t>柏梧塘村</t>
  </si>
  <si>
    <t>陈朝军</t>
  </si>
  <si>
    <t>文新兵</t>
  </si>
  <si>
    <t>红福田村</t>
  </si>
  <si>
    <t>唐澳勇</t>
  </si>
  <si>
    <t>潇水湾村</t>
  </si>
  <si>
    <t>袁双武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</si>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</sst>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u/>
      <sz val="2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9"/>
  <sheetViews>
    <sheetView tabSelected="1" workbookViewId="0">
      <pane ySplit="3" topLeftCell="A71" activePane="bottomLeft" state="frozen"/>
      <selection/>
      <selection pane="bottomLeft" activeCell="R81" sqref="R81"/>
    </sheetView>
  </sheetViews>
  <sheetFormatPr defaultColWidth="9" defaultRowHeight="13.5"/>
  <cols>
    <col min="1" max="1" width="9" style="1"/>
    <col min="2" max="2" width="17.875" style="1" customWidth="1"/>
    <col min="3" max="3" width="14.125" style="1" customWidth="1"/>
    <col min="4" max="4" width="10.875" style="1" customWidth="1"/>
    <col min="5" max="13" width="9.25" style="1" customWidth="1"/>
    <col min="14" max="16" width="9.375" style="1" customWidth="1"/>
    <col min="17" max="17" width="10.875" style="1" customWidth="1"/>
    <col min="18" max="18" width="22.375" style="1" customWidth="1"/>
    <col min="19" max="19" width="13.8916666666667" style="1" customWidth="1"/>
    <col min="20" max="16384" width="9" style="1"/>
  </cols>
  <sheetData>
    <row r="1" s="1" customFormat="1" ht="62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0"/>
    </row>
    <row r="2" s="1" customFormat="1" ht="33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/>
      <c r="G2" s="7"/>
      <c r="H2" s="7"/>
      <c r="I2" s="7"/>
      <c r="J2" s="7"/>
      <c r="K2" s="7"/>
      <c r="L2" s="7"/>
      <c r="M2" s="17"/>
      <c r="N2" s="18" t="s">
        <v>6</v>
      </c>
      <c r="O2" s="18"/>
      <c r="P2" s="18"/>
      <c r="Q2" s="21" t="s">
        <v>7</v>
      </c>
      <c r="R2" s="5" t="s">
        <v>8</v>
      </c>
    </row>
    <row r="3" s="1" customFormat="1" ht="25" customHeight="1" spans="1:18">
      <c r="A3" s="8"/>
      <c r="B3" s="8"/>
      <c r="C3" s="8"/>
      <c r="D3" s="6"/>
      <c r="E3" s="9" t="s">
        <v>9</v>
      </c>
      <c r="F3" s="9" t="s">
        <v>10</v>
      </c>
      <c r="G3" s="9" t="s">
        <v>11</v>
      </c>
      <c r="H3" s="6" t="s">
        <v>12</v>
      </c>
      <c r="I3" s="9" t="s">
        <v>10</v>
      </c>
      <c r="J3" s="9" t="s">
        <v>11</v>
      </c>
      <c r="K3" s="6" t="s">
        <v>13</v>
      </c>
      <c r="L3" s="9" t="s">
        <v>10</v>
      </c>
      <c r="M3" s="9" t="s">
        <v>11</v>
      </c>
      <c r="N3" s="19" t="s">
        <v>14</v>
      </c>
      <c r="O3" s="9" t="s">
        <v>10</v>
      </c>
      <c r="P3" s="9" t="s">
        <v>11</v>
      </c>
      <c r="Q3" s="22"/>
      <c r="R3" s="8"/>
    </row>
    <row r="4" s="1" customFormat="1" ht="25" customHeight="1" spans="1:18">
      <c r="A4" s="10" t="s">
        <v>15</v>
      </c>
      <c r="B4" s="10" t="s">
        <v>16</v>
      </c>
      <c r="C4" s="10" t="s">
        <v>17</v>
      </c>
      <c r="D4" s="10">
        <f t="shared" ref="D4:D67" si="0">E4+H4+K4</f>
        <v>560</v>
      </c>
      <c r="E4" s="10">
        <v>296</v>
      </c>
      <c r="F4" s="10">
        <v>105</v>
      </c>
      <c r="G4" s="11">
        <f>E4*F4</f>
        <v>31080</v>
      </c>
      <c r="H4" s="10">
        <v>212</v>
      </c>
      <c r="I4" s="10">
        <v>79</v>
      </c>
      <c r="J4" s="11">
        <f>H4*I4</f>
        <v>16748</v>
      </c>
      <c r="K4" s="10">
        <v>52</v>
      </c>
      <c r="L4" s="10">
        <v>58</v>
      </c>
      <c r="M4" s="11">
        <f>K4*L4</f>
        <v>3016</v>
      </c>
      <c r="N4" s="10">
        <v>0</v>
      </c>
      <c r="O4" s="10">
        <v>27</v>
      </c>
      <c r="P4" s="11">
        <f>N4*O4</f>
        <v>0</v>
      </c>
      <c r="Q4" s="23">
        <f>P4+M4+J4+G4</f>
        <v>50844</v>
      </c>
      <c r="R4" s="10"/>
    </row>
    <row r="5" s="1" customFormat="1" ht="25" customHeight="1" spans="1:18">
      <c r="A5" s="10" t="s">
        <v>15</v>
      </c>
      <c r="B5" s="10" t="s">
        <v>18</v>
      </c>
      <c r="C5" s="10" t="s">
        <v>19</v>
      </c>
      <c r="D5" s="10">
        <f t="shared" si="0"/>
        <v>566</v>
      </c>
      <c r="E5" s="10">
        <v>307</v>
      </c>
      <c r="F5" s="10">
        <v>105</v>
      </c>
      <c r="G5" s="11">
        <f t="shared" ref="G5:G36" si="1">E5*F5</f>
        <v>32235</v>
      </c>
      <c r="H5" s="10">
        <v>198</v>
      </c>
      <c r="I5" s="10">
        <v>79</v>
      </c>
      <c r="J5" s="11">
        <f t="shared" ref="J5:J36" si="2">H5*I5</f>
        <v>15642</v>
      </c>
      <c r="K5" s="10">
        <v>61</v>
      </c>
      <c r="L5" s="10">
        <v>58</v>
      </c>
      <c r="M5" s="11">
        <f t="shared" ref="M5:M36" si="3">K5*L5</f>
        <v>3538</v>
      </c>
      <c r="N5" s="10">
        <v>0</v>
      </c>
      <c r="O5" s="10">
        <v>27</v>
      </c>
      <c r="P5" s="11">
        <f t="shared" ref="P5:P36" si="4">N5*O5</f>
        <v>0</v>
      </c>
      <c r="Q5" s="23">
        <f t="shared" ref="Q5:Q36" si="5">P5+M5+J5+G5</f>
        <v>51415</v>
      </c>
      <c r="R5" s="10"/>
    </row>
    <row r="6" s="1" customFormat="1" ht="25" customHeight="1" spans="1:18">
      <c r="A6" s="10" t="s">
        <v>15</v>
      </c>
      <c r="B6" s="12" t="s">
        <v>20</v>
      </c>
      <c r="C6" s="10" t="s">
        <v>21</v>
      </c>
      <c r="D6" s="10">
        <f t="shared" si="0"/>
        <v>531</v>
      </c>
      <c r="E6" s="10">
        <v>272</v>
      </c>
      <c r="F6" s="10">
        <v>105</v>
      </c>
      <c r="G6" s="11">
        <f t="shared" si="1"/>
        <v>28560</v>
      </c>
      <c r="H6" s="10">
        <v>212</v>
      </c>
      <c r="I6" s="10">
        <v>79</v>
      </c>
      <c r="J6" s="11">
        <f t="shared" si="2"/>
        <v>16748</v>
      </c>
      <c r="K6" s="10">
        <v>47</v>
      </c>
      <c r="L6" s="10">
        <v>58</v>
      </c>
      <c r="M6" s="11">
        <f t="shared" si="3"/>
        <v>2726</v>
      </c>
      <c r="N6" s="10">
        <v>0</v>
      </c>
      <c r="O6" s="10">
        <v>27</v>
      </c>
      <c r="P6" s="11">
        <f t="shared" si="4"/>
        <v>0</v>
      </c>
      <c r="Q6" s="23">
        <f t="shared" si="5"/>
        <v>48034</v>
      </c>
      <c r="R6" s="10"/>
    </row>
    <row r="7" s="1" customFormat="1" ht="25" customHeight="1" spans="1:18">
      <c r="A7" s="10" t="s">
        <v>15</v>
      </c>
      <c r="B7" s="10" t="s">
        <v>22</v>
      </c>
      <c r="C7" s="10" t="s">
        <v>23</v>
      </c>
      <c r="D7" s="10">
        <f t="shared" si="0"/>
        <v>393</v>
      </c>
      <c r="E7" s="10">
        <v>353</v>
      </c>
      <c r="F7" s="10">
        <v>105</v>
      </c>
      <c r="G7" s="11">
        <f t="shared" si="1"/>
        <v>37065</v>
      </c>
      <c r="H7" s="10">
        <v>23</v>
      </c>
      <c r="I7" s="10">
        <v>79</v>
      </c>
      <c r="J7" s="11">
        <f t="shared" si="2"/>
        <v>1817</v>
      </c>
      <c r="K7" s="10">
        <v>17</v>
      </c>
      <c r="L7" s="10">
        <v>58</v>
      </c>
      <c r="M7" s="11">
        <f t="shared" si="3"/>
        <v>986</v>
      </c>
      <c r="N7" s="10">
        <v>0</v>
      </c>
      <c r="O7" s="10">
        <v>27</v>
      </c>
      <c r="P7" s="11">
        <f t="shared" si="4"/>
        <v>0</v>
      </c>
      <c r="Q7" s="23">
        <f t="shared" si="5"/>
        <v>39868</v>
      </c>
      <c r="R7" s="10"/>
    </row>
    <row r="8" s="1" customFormat="1" ht="25" customHeight="1" spans="1:18">
      <c r="A8" s="10" t="s">
        <v>24</v>
      </c>
      <c r="B8" s="10" t="s">
        <v>25</v>
      </c>
      <c r="C8" s="10" t="s">
        <v>26</v>
      </c>
      <c r="D8" s="10">
        <f t="shared" si="0"/>
        <v>201</v>
      </c>
      <c r="E8" s="10">
        <v>181</v>
      </c>
      <c r="F8" s="10">
        <v>105</v>
      </c>
      <c r="G8" s="11">
        <f t="shared" si="1"/>
        <v>19005</v>
      </c>
      <c r="H8" s="10">
        <v>10</v>
      </c>
      <c r="I8" s="10">
        <v>79</v>
      </c>
      <c r="J8" s="11">
        <f t="shared" si="2"/>
        <v>790</v>
      </c>
      <c r="K8" s="10">
        <v>10</v>
      </c>
      <c r="L8" s="10">
        <v>58</v>
      </c>
      <c r="M8" s="11">
        <f t="shared" si="3"/>
        <v>580</v>
      </c>
      <c r="N8" s="10">
        <v>0</v>
      </c>
      <c r="O8" s="10">
        <v>27</v>
      </c>
      <c r="P8" s="11">
        <f t="shared" si="4"/>
        <v>0</v>
      </c>
      <c r="Q8" s="23">
        <f t="shared" si="5"/>
        <v>20375</v>
      </c>
      <c r="R8" s="10"/>
    </row>
    <row r="9" s="1" customFormat="1" ht="25" customHeight="1" spans="1:18">
      <c r="A9" s="10" t="s">
        <v>24</v>
      </c>
      <c r="B9" s="10" t="s">
        <v>27</v>
      </c>
      <c r="C9" s="10" t="s">
        <v>28</v>
      </c>
      <c r="D9" s="10">
        <f t="shared" si="0"/>
        <v>202</v>
      </c>
      <c r="E9" s="10">
        <v>177</v>
      </c>
      <c r="F9" s="10">
        <v>105</v>
      </c>
      <c r="G9" s="11">
        <f t="shared" si="1"/>
        <v>18585</v>
      </c>
      <c r="H9" s="10">
        <v>12</v>
      </c>
      <c r="I9" s="10">
        <v>79</v>
      </c>
      <c r="J9" s="11">
        <f t="shared" si="2"/>
        <v>948</v>
      </c>
      <c r="K9" s="10">
        <v>13</v>
      </c>
      <c r="L9" s="10">
        <v>58</v>
      </c>
      <c r="M9" s="11">
        <f t="shared" si="3"/>
        <v>754</v>
      </c>
      <c r="N9" s="10">
        <v>0</v>
      </c>
      <c r="O9" s="10">
        <v>27</v>
      </c>
      <c r="P9" s="11">
        <f t="shared" si="4"/>
        <v>0</v>
      </c>
      <c r="Q9" s="23">
        <f t="shared" si="5"/>
        <v>20287</v>
      </c>
      <c r="R9" s="10"/>
    </row>
    <row r="10" s="1" customFormat="1" ht="25" customHeight="1" spans="1:18">
      <c r="A10" s="10" t="s">
        <v>29</v>
      </c>
      <c r="B10" s="10" t="s">
        <v>30</v>
      </c>
      <c r="C10" s="10" t="s">
        <v>31</v>
      </c>
      <c r="D10" s="10">
        <f t="shared" si="0"/>
        <v>720.2</v>
      </c>
      <c r="E10" s="10">
        <v>175.4</v>
      </c>
      <c r="F10" s="10">
        <v>105</v>
      </c>
      <c r="G10" s="11">
        <f t="shared" si="1"/>
        <v>18417</v>
      </c>
      <c r="H10" s="10">
        <v>118.8</v>
      </c>
      <c r="I10" s="10">
        <v>79</v>
      </c>
      <c r="J10" s="11">
        <f t="shared" si="2"/>
        <v>9385.2</v>
      </c>
      <c r="K10" s="10">
        <v>426</v>
      </c>
      <c r="L10" s="10">
        <v>58</v>
      </c>
      <c r="M10" s="11">
        <f t="shared" si="3"/>
        <v>24708</v>
      </c>
      <c r="N10" s="10">
        <v>0</v>
      </c>
      <c r="O10" s="10">
        <v>27</v>
      </c>
      <c r="P10" s="11">
        <f t="shared" si="4"/>
        <v>0</v>
      </c>
      <c r="Q10" s="23">
        <f t="shared" si="5"/>
        <v>52510.2</v>
      </c>
      <c r="R10" s="10"/>
    </row>
    <row r="11" s="1" customFormat="1" ht="25" customHeight="1" spans="1:18">
      <c r="A11" s="10" t="s">
        <v>29</v>
      </c>
      <c r="B11" s="10" t="s">
        <v>32</v>
      </c>
      <c r="C11" s="10" t="s">
        <v>33</v>
      </c>
      <c r="D11" s="10">
        <f t="shared" si="0"/>
        <v>113</v>
      </c>
      <c r="E11" s="10">
        <v>113</v>
      </c>
      <c r="F11" s="10">
        <v>105</v>
      </c>
      <c r="G11" s="11">
        <f t="shared" si="1"/>
        <v>11865</v>
      </c>
      <c r="H11" s="10">
        <v>0</v>
      </c>
      <c r="I11" s="10">
        <v>79</v>
      </c>
      <c r="J11" s="11">
        <f t="shared" si="2"/>
        <v>0</v>
      </c>
      <c r="K11" s="10">
        <v>0</v>
      </c>
      <c r="L11" s="10">
        <v>58</v>
      </c>
      <c r="M11" s="11">
        <f t="shared" si="3"/>
        <v>0</v>
      </c>
      <c r="N11" s="10">
        <v>0</v>
      </c>
      <c r="O11" s="10">
        <v>27</v>
      </c>
      <c r="P11" s="11">
        <f t="shared" si="4"/>
        <v>0</v>
      </c>
      <c r="Q11" s="23">
        <f t="shared" si="5"/>
        <v>11865</v>
      </c>
      <c r="R11" s="10"/>
    </row>
    <row r="12" s="1" customFormat="1" ht="25" customHeight="1" spans="1:18">
      <c r="A12" s="10" t="s">
        <v>29</v>
      </c>
      <c r="B12" s="10" t="s">
        <v>32</v>
      </c>
      <c r="C12" s="10" t="s">
        <v>34</v>
      </c>
      <c r="D12" s="10">
        <f t="shared" si="0"/>
        <v>143</v>
      </c>
      <c r="E12" s="10">
        <v>143</v>
      </c>
      <c r="F12" s="10">
        <v>105</v>
      </c>
      <c r="G12" s="11">
        <f t="shared" si="1"/>
        <v>15015</v>
      </c>
      <c r="H12" s="10">
        <v>0</v>
      </c>
      <c r="I12" s="10">
        <v>79</v>
      </c>
      <c r="J12" s="11">
        <f t="shared" si="2"/>
        <v>0</v>
      </c>
      <c r="K12" s="10">
        <v>0</v>
      </c>
      <c r="L12" s="10">
        <v>58</v>
      </c>
      <c r="M12" s="11">
        <f t="shared" si="3"/>
        <v>0</v>
      </c>
      <c r="N12" s="10">
        <v>0</v>
      </c>
      <c r="O12" s="10">
        <v>27</v>
      </c>
      <c r="P12" s="11">
        <f t="shared" si="4"/>
        <v>0</v>
      </c>
      <c r="Q12" s="23">
        <f t="shared" si="5"/>
        <v>15015</v>
      </c>
      <c r="R12" s="10"/>
    </row>
    <row r="13" s="1" customFormat="1" ht="25" customHeight="1" spans="1:18">
      <c r="A13" s="10" t="s">
        <v>29</v>
      </c>
      <c r="B13" s="10" t="s">
        <v>35</v>
      </c>
      <c r="C13" s="10" t="s">
        <v>36</v>
      </c>
      <c r="D13" s="10">
        <f t="shared" si="0"/>
        <v>106</v>
      </c>
      <c r="E13" s="10">
        <v>106</v>
      </c>
      <c r="F13" s="10">
        <v>105</v>
      </c>
      <c r="G13" s="11">
        <f t="shared" si="1"/>
        <v>11130</v>
      </c>
      <c r="H13" s="10">
        <v>0</v>
      </c>
      <c r="I13" s="10">
        <v>79</v>
      </c>
      <c r="J13" s="11">
        <f t="shared" si="2"/>
        <v>0</v>
      </c>
      <c r="K13" s="10">
        <v>0</v>
      </c>
      <c r="L13" s="10">
        <v>58</v>
      </c>
      <c r="M13" s="11">
        <f t="shared" si="3"/>
        <v>0</v>
      </c>
      <c r="N13" s="10">
        <v>0</v>
      </c>
      <c r="O13" s="10">
        <v>27</v>
      </c>
      <c r="P13" s="11">
        <f t="shared" si="4"/>
        <v>0</v>
      </c>
      <c r="Q13" s="23">
        <f t="shared" si="5"/>
        <v>11130</v>
      </c>
      <c r="R13" s="10"/>
    </row>
    <row r="14" s="1" customFormat="1" ht="25" customHeight="1" spans="1:18">
      <c r="A14" s="10" t="s">
        <v>29</v>
      </c>
      <c r="B14" s="10" t="s">
        <v>37</v>
      </c>
      <c r="C14" s="10" t="s">
        <v>38</v>
      </c>
      <c r="D14" s="10">
        <f t="shared" si="0"/>
        <v>117.6</v>
      </c>
      <c r="E14" s="10">
        <v>0</v>
      </c>
      <c r="F14" s="10">
        <v>105</v>
      </c>
      <c r="G14" s="11">
        <f t="shared" si="1"/>
        <v>0</v>
      </c>
      <c r="H14" s="10">
        <v>117.6</v>
      </c>
      <c r="I14" s="10">
        <v>79</v>
      </c>
      <c r="J14" s="11">
        <f t="shared" si="2"/>
        <v>9290.4</v>
      </c>
      <c r="K14" s="10">
        <v>0</v>
      </c>
      <c r="L14" s="10">
        <v>58</v>
      </c>
      <c r="M14" s="11">
        <f t="shared" si="3"/>
        <v>0</v>
      </c>
      <c r="N14" s="10">
        <v>0</v>
      </c>
      <c r="O14" s="10">
        <v>27</v>
      </c>
      <c r="P14" s="11">
        <f t="shared" si="4"/>
        <v>0</v>
      </c>
      <c r="Q14" s="23">
        <f t="shared" si="5"/>
        <v>9290.4</v>
      </c>
      <c r="R14" s="10"/>
    </row>
    <row r="15" s="1" customFormat="1" ht="25" customHeight="1" spans="1:18">
      <c r="A15" s="10" t="s">
        <v>39</v>
      </c>
      <c r="B15" s="10" t="s">
        <v>40</v>
      </c>
      <c r="C15" s="10" t="s">
        <v>41</v>
      </c>
      <c r="D15" s="10">
        <f t="shared" si="0"/>
        <v>0</v>
      </c>
      <c r="E15" s="10">
        <v>0</v>
      </c>
      <c r="F15" s="10">
        <v>105</v>
      </c>
      <c r="G15" s="11">
        <f t="shared" si="1"/>
        <v>0</v>
      </c>
      <c r="H15" s="10">
        <v>0</v>
      </c>
      <c r="I15" s="10">
        <v>79</v>
      </c>
      <c r="J15" s="11">
        <f t="shared" si="2"/>
        <v>0</v>
      </c>
      <c r="K15" s="10">
        <v>0</v>
      </c>
      <c r="L15" s="10">
        <v>58</v>
      </c>
      <c r="M15" s="11">
        <f t="shared" si="3"/>
        <v>0</v>
      </c>
      <c r="N15" s="10">
        <v>148.3</v>
      </c>
      <c r="O15" s="10">
        <v>27</v>
      </c>
      <c r="P15" s="11">
        <f t="shared" si="4"/>
        <v>4004.1</v>
      </c>
      <c r="Q15" s="23">
        <f t="shared" si="5"/>
        <v>4004.1</v>
      </c>
      <c r="R15" s="10"/>
    </row>
    <row r="16" s="1" customFormat="1" ht="25" customHeight="1" spans="1:18">
      <c r="A16" s="10" t="s">
        <v>39</v>
      </c>
      <c r="B16" s="10" t="s">
        <v>40</v>
      </c>
      <c r="C16" s="10" t="s">
        <v>42</v>
      </c>
      <c r="D16" s="10">
        <f t="shared" si="0"/>
        <v>210.8</v>
      </c>
      <c r="E16" s="10">
        <v>110.8</v>
      </c>
      <c r="F16" s="10">
        <v>105</v>
      </c>
      <c r="G16" s="11">
        <f t="shared" si="1"/>
        <v>11634</v>
      </c>
      <c r="H16" s="10">
        <v>100</v>
      </c>
      <c r="I16" s="10">
        <v>79</v>
      </c>
      <c r="J16" s="11">
        <f t="shared" si="2"/>
        <v>7900</v>
      </c>
      <c r="K16" s="10">
        <v>0</v>
      </c>
      <c r="L16" s="10">
        <v>58</v>
      </c>
      <c r="M16" s="11">
        <f t="shared" si="3"/>
        <v>0</v>
      </c>
      <c r="N16" s="10">
        <v>0</v>
      </c>
      <c r="O16" s="10">
        <v>27</v>
      </c>
      <c r="P16" s="11">
        <f t="shared" si="4"/>
        <v>0</v>
      </c>
      <c r="Q16" s="23">
        <f t="shared" si="5"/>
        <v>19534</v>
      </c>
      <c r="R16" s="10"/>
    </row>
    <row r="17" s="1" customFormat="1" ht="25" customHeight="1" spans="1:18">
      <c r="A17" s="10" t="s">
        <v>43</v>
      </c>
      <c r="B17" s="10" t="s">
        <v>44</v>
      </c>
      <c r="C17" s="10" t="s">
        <v>45</v>
      </c>
      <c r="D17" s="10">
        <f t="shared" si="0"/>
        <v>108.5</v>
      </c>
      <c r="E17" s="10">
        <v>50</v>
      </c>
      <c r="F17" s="10">
        <v>105</v>
      </c>
      <c r="G17" s="11">
        <f t="shared" si="1"/>
        <v>5250</v>
      </c>
      <c r="H17" s="10">
        <v>58.5</v>
      </c>
      <c r="I17" s="10">
        <v>79</v>
      </c>
      <c r="J17" s="11">
        <f t="shared" si="2"/>
        <v>4621.5</v>
      </c>
      <c r="K17" s="10">
        <v>0</v>
      </c>
      <c r="L17" s="10">
        <v>58</v>
      </c>
      <c r="M17" s="11">
        <f t="shared" si="3"/>
        <v>0</v>
      </c>
      <c r="N17" s="10">
        <v>0</v>
      </c>
      <c r="O17" s="10">
        <v>27</v>
      </c>
      <c r="P17" s="11">
        <f t="shared" si="4"/>
        <v>0</v>
      </c>
      <c r="Q17" s="23">
        <f t="shared" si="5"/>
        <v>9871.5</v>
      </c>
      <c r="R17" s="10"/>
    </row>
    <row r="18" s="1" customFormat="1" ht="25" customHeight="1" spans="1:18">
      <c r="A18" s="10" t="s">
        <v>46</v>
      </c>
      <c r="B18" s="10" t="s">
        <v>47</v>
      </c>
      <c r="C18" s="10" t="s">
        <v>48</v>
      </c>
      <c r="D18" s="10">
        <f t="shared" si="0"/>
        <v>47</v>
      </c>
      <c r="E18" s="10">
        <v>47</v>
      </c>
      <c r="F18" s="10">
        <v>105</v>
      </c>
      <c r="G18" s="11">
        <f t="shared" si="1"/>
        <v>4935</v>
      </c>
      <c r="H18" s="10">
        <v>0</v>
      </c>
      <c r="I18" s="10">
        <v>79</v>
      </c>
      <c r="J18" s="11">
        <f t="shared" si="2"/>
        <v>0</v>
      </c>
      <c r="K18" s="10">
        <v>0</v>
      </c>
      <c r="L18" s="10">
        <v>58</v>
      </c>
      <c r="M18" s="11">
        <f t="shared" si="3"/>
        <v>0</v>
      </c>
      <c r="N18" s="10">
        <v>0</v>
      </c>
      <c r="O18" s="10">
        <v>27</v>
      </c>
      <c r="P18" s="11">
        <f t="shared" si="4"/>
        <v>0</v>
      </c>
      <c r="Q18" s="23">
        <f t="shared" si="5"/>
        <v>4935</v>
      </c>
      <c r="R18" s="10"/>
    </row>
    <row r="19" s="1" customFormat="1" ht="25" customHeight="1" spans="1:18">
      <c r="A19" s="10" t="s">
        <v>46</v>
      </c>
      <c r="B19" s="10" t="s">
        <v>49</v>
      </c>
      <c r="C19" s="10" t="s">
        <v>50</v>
      </c>
      <c r="D19" s="10">
        <f t="shared" si="0"/>
        <v>101.1</v>
      </c>
      <c r="E19" s="10">
        <v>0</v>
      </c>
      <c r="F19" s="10">
        <v>105</v>
      </c>
      <c r="G19" s="11">
        <f t="shared" si="1"/>
        <v>0</v>
      </c>
      <c r="H19" s="10">
        <v>101.1</v>
      </c>
      <c r="I19" s="10">
        <v>79</v>
      </c>
      <c r="J19" s="11">
        <f t="shared" si="2"/>
        <v>7986.9</v>
      </c>
      <c r="K19" s="10">
        <v>0</v>
      </c>
      <c r="L19" s="10">
        <v>58</v>
      </c>
      <c r="M19" s="11">
        <f t="shared" si="3"/>
        <v>0</v>
      </c>
      <c r="N19" s="10">
        <v>0</v>
      </c>
      <c r="O19" s="10">
        <v>27</v>
      </c>
      <c r="P19" s="11">
        <f t="shared" si="4"/>
        <v>0</v>
      </c>
      <c r="Q19" s="23">
        <f t="shared" si="5"/>
        <v>7986.9</v>
      </c>
      <c r="R19" s="10"/>
    </row>
    <row r="20" s="1" customFormat="1" ht="25" customHeight="1" spans="1:18">
      <c r="A20" s="10" t="s">
        <v>46</v>
      </c>
      <c r="B20" s="10" t="s">
        <v>49</v>
      </c>
      <c r="C20" s="10" t="s">
        <v>51</v>
      </c>
      <c r="D20" s="10">
        <f t="shared" si="0"/>
        <v>104</v>
      </c>
      <c r="E20" s="10">
        <v>0</v>
      </c>
      <c r="F20" s="10">
        <v>105</v>
      </c>
      <c r="G20" s="11">
        <f t="shared" si="1"/>
        <v>0</v>
      </c>
      <c r="H20" s="10">
        <v>0</v>
      </c>
      <c r="I20" s="10">
        <v>79</v>
      </c>
      <c r="J20" s="11">
        <f t="shared" si="2"/>
        <v>0</v>
      </c>
      <c r="K20" s="10">
        <v>104</v>
      </c>
      <c r="L20" s="10">
        <v>58</v>
      </c>
      <c r="M20" s="11">
        <f t="shared" si="3"/>
        <v>6032</v>
      </c>
      <c r="N20" s="10">
        <v>0</v>
      </c>
      <c r="O20" s="10">
        <v>27</v>
      </c>
      <c r="P20" s="11">
        <f t="shared" si="4"/>
        <v>0</v>
      </c>
      <c r="Q20" s="23">
        <f t="shared" si="5"/>
        <v>6032</v>
      </c>
      <c r="R20" s="10"/>
    </row>
    <row r="21" s="1" customFormat="1" ht="25" customHeight="1" spans="1:18">
      <c r="A21" s="10" t="s">
        <v>46</v>
      </c>
      <c r="B21" s="10" t="s">
        <v>49</v>
      </c>
      <c r="C21" s="10" t="s">
        <v>52</v>
      </c>
      <c r="D21" s="10">
        <f t="shared" si="0"/>
        <v>147.82</v>
      </c>
      <c r="E21" s="10">
        <v>0</v>
      </c>
      <c r="F21" s="10">
        <v>105</v>
      </c>
      <c r="G21" s="11">
        <f t="shared" si="1"/>
        <v>0</v>
      </c>
      <c r="H21" s="10">
        <v>0</v>
      </c>
      <c r="I21" s="10">
        <v>79</v>
      </c>
      <c r="J21" s="11">
        <f t="shared" si="2"/>
        <v>0</v>
      </c>
      <c r="K21" s="10">
        <v>147.82</v>
      </c>
      <c r="L21" s="10">
        <v>58</v>
      </c>
      <c r="M21" s="11">
        <f t="shared" si="3"/>
        <v>8573.56</v>
      </c>
      <c r="N21" s="10">
        <v>0</v>
      </c>
      <c r="O21" s="10">
        <v>27</v>
      </c>
      <c r="P21" s="11">
        <f t="shared" si="4"/>
        <v>0</v>
      </c>
      <c r="Q21" s="23">
        <f t="shared" si="5"/>
        <v>8573.56</v>
      </c>
      <c r="R21" s="10"/>
    </row>
    <row r="22" s="1" customFormat="1" ht="25" customHeight="1" spans="1:18">
      <c r="A22" s="13" t="s">
        <v>46</v>
      </c>
      <c r="B22" s="13" t="s">
        <v>53</v>
      </c>
      <c r="C22" s="13" t="s">
        <v>54</v>
      </c>
      <c r="D22" s="13">
        <f t="shared" si="0"/>
        <v>324.6</v>
      </c>
      <c r="E22" s="13">
        <v>0</v>
      </c>
      <c r="F22" s="10">
        <v>105</v>
      </c>
      <c r="G22" s="14">
        <f t="shared" si="1"/>
        <v>0</v>
      </c>
      <c r="H22" s="13">
        <v>105</v>
      </c>
      <c r="I22" s="10">
        <v>79</v>
      </c>
      <c r="J22" s="14">
        <f t="shared" si="2"/>
        <v>8295</v>
      </c>
      <c r="K22" s="13">
        <v>219.6</v>
      </c>
      <c r="L22" s="10">
        <v>58</v>
      </c>
      <c r="M22" s="14">
        <f t="shared" si="3"/>
        <v>12736.8</v>
      </c>
      <c r="N22" s="13">
        <v>0</v>
      </c>
      <c r="O22" s="10">
        <v>27</v>
      </c>
      <c r="P22" s="14">
        <f t="shared" si="4"/>
        <v>0</v>
      </c>
      <c r="Q22" s="24">
        <f t="shared" si="5"/>
        <v>21031.8</v>
      </c>
      <c r="R22" s="10"/>
    </row>
    <row r="23" s="1" customFormat="1" ht="25" customHeight="1" spans="1:18">
      <c r="A23" s="13" t="s">
        <v>46</v>
      </c>
      <c r="B23" s="13" t="s">
        <v>53</v>
      </c>
      <c r="C23" s="13" t="s">
        <v>55</v>
      </c>
      <c r="D23" s="13">
        <f t="shared" si="0"/>
        <v>100.2</v>
      </c>
      <c r="E23" s="13">
        <v>0</v>
      </c>
      <c r="F23" s="10">
        <v>105</v>
      </c>
      <c r="G23" s="14">
        <f t="shared" si="1"/>
        <v>0</v>
      </c>
      <c r="H23" s="13">
        <v>0</v>
      </c>
      <c r="I23" s="10">
        <v>79</v>
      </c>
      <c r="J23" s="14">
        <f t="shared" si="2"/>
        <v>0</v>
      </c>
      <c r="K23" s="13">
        <v>100.2</v>
      </c>
      <c r="L23" s="10">
        <v>58</v>
      </c>
      <c r="M23" s="14">
        <f t="shared" si="3"/>
        <v>5811.6</v>
      </c>
      <c r="N23" s="13">
        <v>0</v>
      </c>
      <c r="O23" s="10">
        <v>27</v>
      </c>
      <c r="P23" s="14">
        <f t="shared" si="4"/>
        <v>0</v>
      </c>
      <c r="Q23" s="24">
        <f t="shared" si="5"/>
        <v>5811.6</v>
      </c>
      <c r="R23" s="10"/>
    </row>
    <row r="24" s="1" customFormat="1" ht="25" customHeight="1" spans="1:18">
      <c r="A24" s="10" t="s">
        <v>46</v>
      </c>
      <c r="B24" s="10" t="s">
        <v>56</v>
      </c>
      <c r="C24" s="10" t="s">
        <v>57</v>
      </c>
      <c r="D24" s="10">
        <f t="shared" si="0"/>
        <v>440.87</v>
      </c>
      <c r="E24" s="10">
        <v>0</v>
      </c>
      <c r="F24" s="10">
        <v>105</v>
      </c>
      <c r="G24" s="11">
        <f t="shared" si="1"/>
        <v>0</v>
      </c>
      <c r="H24" s="10">
        <v>0</v>
      </c>
      <c r="I24" s="10">
        <v>79</v>
      </c>
      <c r="J24" s="11">
        <f t="shared" si="2"/>
        <v>0</v>
      </c>
      <c r="K24" s="10">
        <v>440.87</v>
      </c>
      <c r="L24" s="10">
        <v>58</v>
      </c>
      <c r="M24" s="11">
        <f t="shared" si="3"/>
        <v>25570.46</v>
      </c>
      <c r="N24" s="10">
        <v>0</v>
      </c>
      <c r="O24" s="10">
        <v>27</v>
      </c>
      <c r="P24" s="11">
        <f t="shared" si="4"/>
        <v>0</v>
      </c>
      <c r="Q24" s="23">
        <f t="shared" si="5"/>
        <v>25570.46</v>
      </c>
      <c r="R24" s="10"/>
    </row>
    <row r="25" s="1" customFormat="1" ht="25" customHeight="1" spans="1:18">
      <c r="A25" s="10" t="s">
        <v>46</v>
      </c>
      <c r="B25" s="10" t="s">
        <v>56</v>
      </c>
      <c r="C25" s="10" t="s">
        <v>58</v>
      </c>
      <c r="D25" s="10">
        <f t="shared" si="0"/>
        <v>224.44</v>
      </c>
      <c r="E25" s="10">
        <v>0</v>
      </c>
      <c r="F25" s="10">
        <v>105</v>
      </c>
      <c r="G25" s="11">
        <f t="shared" si="1"/>
        <v>0</v>
      </c>
      <c r="H25" s="10">
        <v>0</v>
      </c>
      <c r="I25" s="10">
        <v>79</v>
      </c>
      <c r="J25" s="11">
        <f t="shared" si="2"/>
        <v>0</v>
      </c>
      <c r="K25" s="10">
        <v>224.44</v>
      </c>
      <c r="L25" s="10">
        <v>58</v>
      </c>
      <c r="M25" s="11">
        <f t="shared" si="3"/>
        <v>13017.52</v>
      </c>
      <c r="N25" s="10">
        <v>0</v>
      </c>
      <c r="O25" s="10">
        <v>27</v>
      </c>
      <c r="P25" s="11">
        <f t="shared" si="4"/>
        <v>0</v>
      </c>
      <c r="Q25" s="23">
        <f t="shared" si="5"/>
        <v>13017.52</v>
      </c>
      <c r="R25" s="10"/>
    </row>
    <row r="26" s="1" customFormat="1" ht="25" customHeight="1" spans="1:18">
      <c r="A26" s="10" t="s">
        <v>46</v>
      </c>
      <c r="B26" s="10" t="s">
        <v>59</v>
      </c>
      <c r="C26" s="10" t="s">
        <v>55</v>
      </c>
      <c r="D26" s="10">
        <f t="shared" si="0"/>
        <v>555.72</v>
      </c>
      <c r="E26" s="10">
        <v>0</v>
      </c>
      <c r="F26" s="10">
        <v>105</v>
      </c>
      <c r="G26" s="11">
        <f t="shared" si="1"/>
        <v>0</v>
      </c>
      <c r="H26" s="10">
        <v>208</v>
      </c>
      <c r="I26" s="10">
        <v>79</v>
      </c>
      <c r="J26" s="11">
        <f t="shared" si="2"/>
        <v>16432</v>
      </c>
      <c r="K26" s="10">
        <v>347.72</v>
      </c>
      <c r="L26" s="10">
        <v>58</v>
      </c>
      <c r="M26" s="11">
        <f t="shared" si="3"/>
        <v>20167.76</v>
      </c>
      <c r="N26" s="10">
        <v>0</v>
      </c>
      <c r="O26" s="10">
        <v>27</v>
      </c>
      <c r="P26" s="11">
        <f t="shared" si="4"/>
        <v>0</v>
      </c>
      <c r="Q26" s="23">
        <f t="shared" si="5"/>
        <v>36599.76</v>
      </c>
      <c r="R26" s="10"/>
    </row>
    <row r="27" s="1" customFormat="1" ht="25" customHeight="1" spans="1:18">
      <c r="A27" s="10" t="s">
        <v>46</v>
      </c>
      <c r="B27" s="10" t="s">
        <v>59</v>
      </c>
      <c r="C27" s="10" t="s">
        <v>60</v>
      </c>
      <c r="D27" s="10">
        <f t="shared" si="0"/>
        <v>481.5</v>
      </c>
      <c r="E27" s="10">
        <v>0</v>
      </c>
      <c r="F27" s="10">
        <v>105</v>
      </c>
      <c r="G27" s="11">
        <f t="shared" si="1"/>
        <v>0</v>
      </c>
      <c r="H27" s="10">
        <v>0</v>
      </c>
      <c r="I27" s="10">
        <v>79</v>
      </c>
      <c r="J27" s="11">
        <f t="shared" si="2"/>
        <v>0</v>
      </c>
      <c r="K27" s="10">
        <v>481.5</v>
      </c>
      <c r="L27" s="10">
        <v>58</v>
      </c>
      <c r="M27" s="11">
        <f t="shared" si="3"/>
        <v>27927</v>
      </c>
      <c r="N27" s="10">
        <v>0</v>
      </c>
      <c r="O27" s="10">
        <v>27</v>
      </c>
      <c r="P27" s="11">
        <f t="shared" si="4"/>
        <v>0</v>
      </c>
      <c r="Q27" s="23">
        <f t="shared" si="5"/>
        <v>27927</v>
      </c>
      <c r="R27" s="10"/>
    </row>
    <row r="28" s="1" customFormat="1" ht="25" customHeight="1" spans="1:18">
      <c r="A28" s="10" t="s">
        <v>46</v>
      </c>
      <c r="B28" s="10" t="s">
        <v>47</v>
      </c>
      <c r="C28" s="10" t="s">
        <v>61</v>
      </c>
      <c r="D28" s="10">
        <f t="shared" si="0"/>
        <v>295.11</v>
      </c>
      <c r="E28" s="10">
        <v>0</v>
      </c>
      <c r="F28" s="10">
        <v>105</v>
      </c>
      <c r="G28" s="11">
        <f t="shared" si="1"/>
        <v>0</v>
      </c>
      <c r="H28" s="10">
        <v>0</v>
      </c>
      <c r="I28" s="10">
        <v>79</v>
      </c>
      <c r="J28" s="11">
        <f t="shared" si="2"/>
        <v>0</v>
      </c>
      <c r="K28" s="10">
        <v>295.11</v>
      </c>
      <c r="L28" s="10">
        <v>58</v>
      </c>
      <c r="M28" s="11">
        <f t="shared" si="3"/>
        <v>17116.38</v>
      </c>
      <c r="N28" s="10">
        <v>0</v>
      </c>
      <c r="O28" s="10">
        <v>27</v>
      </c>
      <c r="P28" s="11">
        <f t="shared" si="4"/>
        <v>0</v>
      </c>
      <c r="Q28" s="23">
        <f t="shared" si="5"/>
        <v>17116.38</v>
      </c>
      <c r="R28" s="10"/>
    </row>
    <row r="29" s="1" customFormat="1" ht="25" customHeight="1" spans="1:18">
      <c r="A29" s="10" t="s">
        <v>46</v>
      </c>
      <c r="B29" s="10" t="s">
        <v>47</v>
      </c>
      <c r="C29" s="10" t="s">
        <v>62</v>
      </c>
      <c r="D29" s="10">
        <f t="shared" si="0"/>
        <v>87.56</v>
      </c>
      <c r="E29" s="10">
        <v>0</v>
      </c>
      <c r="F29" s="10">
        <v>105</v>
      </c>
      <c r="G29" s="11">
        <f t="shared" si="1"/>
        <v>0</v>
      </c>
      <c r="H29" s="10">
        <v>87.56</v>
      </c>
      <c r="I29" s="10">
        <v>79</v>
      </c>
      <c r="J29" s="11">
        <f t="shared" si="2"/>
        <v>6917.24</v>
      </c>
      <c r="K29" s="10">
        <v>0</v>
      </c>
      <c r="L29" s="10">
        <v>58</v>
      </c>
      <c r="M29" s="11">
        <f t="shared" si="3"/>
        <v>0</v>
      </c>
      <c r="N29" s="10">
        <v>0</v>
      </c>
      <c r="O29" s="10">
        <v>27</v>
      </c>
      <c r="P29" s="11">
        <f t="shared" si="4"/>
        <v>0</v>
      </c>
      <c r="Q29" s="23">
        <f t="shared" si="5"/>
        <v>6917.24</v>
      </c>
      <c r="R29" s="10"/>
    </row>
    <row r="30" s="1" customFormat="1" ht="25" customHeight="1" spans="1:18">
      <c r="A30" s="15" t="s">
        <v>46</v>
      </c>
      <c r="B30" s="15" t="s">
        <v>63</v>
      </c>
      <c r="C30" s="15" t="s">
        <v>61</v>
      </c>
      <c r="D30" s="15">
        <f t="shared" si="0"/>
        <v>406.4</v>
      </c>
      <c r="E30" s="15">
        <v>106</v>
      </c>
      <c r="F30" s="10">
        <v>105</v>
      </c>
      <c r="G30" s="16">
        <f t="shared" si="1"/>
        <v>11130</v>
      </c>
      <c r="H30" s="15">
        <v>300.4</v>
      </c>
      <c r="I30" s="10">
        <v>79</v>
      </c>
      <c r="J30" s="16">
        <f t="shared" si="2"/>
        <v>23731.6</v>
      </c>
      <c r="K30" s="15"/>
      <c r="L30" s="10">
        <v>58</v>
      </c>
      <c r="M30" s="16">
        <f t="shared" si="3"/>
        <v>0</v>
      </c>
      <c r="N30" s="15">
        <v>0</v>
      </c>
      <c r="O30" s="10">
        <v>27</v>
      </c>
      <c r="P30" s="16">
        <f t="shared" si="4"/>
        <v>0</v>
      </c>
      <c r="Q30" s="25">
        <f t="shared" si="5"/>
        <v>34861.6</v>
      </c>
      <c r="R30" s="10"/>
    </row>
    <row r="31" s="1" customFormat="1" ht="25" customHeight="1" spans="1:18">
      <c r="A31" s="10" t="s">
        <v>46</v>
      </c>
      <c r="B31" s="10" t="s">
        <v>63</v>
      </c>
      <c r="C31" s="10" t="s">
        <v>64</v>
      </c>
      <c r="D31" s="10">
        <f t="shared" si="0"/>
        <v>322.1</v>
      </c>
      <c r="E31" s="10">
        <v>0</v>
      </c>
      <c r="F31" s="10">
        <v>105</v>
      </c>
      <c r="G31" s="11">
        <f t="shared" si="1"/>
        <v>0</v>
      </c>
      <c r="H31" s="10">
        <v>100</v>
      </c>
      <c r="I31" s="10">
        <v>79</v>
      </c>
      <c r="J31" s="11">
        <f t="shared" si="2"/>
        <v>7900</v>
      </c>
      <c r="K31" s="10">
        <v>222.1</v>
      </c>
      <c r="L31" s="10">
        <v>58</v>
      </c>
      <c r="M31" s="11">
        <f t="shared" si="3"/>
        <v>12881.8</v>
      </c>
      <c r="N31" s="10">
        <v>0</v>
      </c>
      <c r="O31" s="10">
        <v>27</v>
      </c>
      <c r="P31" s="11">
        <f t="shared" si="4"/>
        <v>0</v>
      </c>
      <c r="Q31" s="23">
        <f t="shared" si="5"/>
        <v>20781.8</v>
      </c>
      <c r="R31" s="10"/>
    </row>
    <row r="32" s="1" customFormat="1" ht="25" customHeight="1" spans="1:18">
      <c r="A32" s="10" t="s">
        <v>46</v>
      </c>
      <c r="B32" s="10" t="s">
        <v>63</v>
      </c>
      <c r="C32" s="10" t="s">
        <v>65</v>
      </c>
      <c r="D32" s="10">
        <f t="shared" si="0"/>
        <v>270</v>
      </c>
      <c r="E32" s="10">
        <v>0</v>
      </c>
      <c r="F32" s="10">
        <v>105</v>
      </c>
      <c r="G32" s="11">
        <f t="shared" si="1"/>
        <v>0</v>
      </c>
      <c r="H32" s="10">
        <v>50</v>
      </c>
      <c r="I32" s="10">
        <v>79</v>
      </c>
      <c r="J32" s="11">
        <f t="shared" si="2"/>
        <v>3950</v>
      </c>
      <c r="K32" s="10">
        <v>220</v>
      </c>
      <c r="L32" s="10">
        <v>58</v>
      </c>
      <c r="M32" s="11">
        <f t="shared" si="3"/>
        <v>12760</v>
      </c>
      <c r="N32" s="10">
        <v>0</v>
      </c>
      <c r="O32" s="10">
        <v>27</v>
      </c>
      <c r="P32" s="11">
        <f t="shared" si="4"/>
        <v>0</v>
      </c>
      <c r="Q32" s="23">
        <f t="shared" si="5"/>
        <v>16710</v>
      </c>
      <c r="R32" s="10"/>
    </row>
    <row r="33" s="1" customFormat="1" ht="25" customHeight="1" spans="1:18">
      <c r="A33" s="10" t="s">
        <v>46</v>
      </c>
      <c r="B33" s="10" t="s">
        <v>63</v>
      </c>
      <c r="C33" s="10" t="s">
        <v>66</v>
      </c>
      <c r="D33" s="10">
        <f t="shared" si="0"/>
        <v>108.5</v>
      </c>
      <c r="E33" s="10">
        <v>0</v>
      </c>
      <c r="F33" s="10">
        <v>105</v>
      </c>
      <c r="G33" s="11">
        <f t="shared" si="1"/>
        <v>0</v>
      </c>
      <c r="H33" s="10">
        <v>0</v>
      </c>
      <c r="I33" s="10">
        <v>79</v>
      </c>
      <c r="J33" s="11">
        <f t="shared" si="2"/>
        <v>0</v>
      </c>
      <c r="K33" s="10">
        <v>108.5</v>
      </c>
      <c r="L33" s="10">
        <v>58</v>
      </c>
      <c r="M33" s="11">
        <f t="shared" si="3"/>
        <v>6293</v>
      </c>
      <c r="N33" s="10">
        <v>0</v>
      </c>
      <c r="O33" s="10">
        <v>27</v>
      </c>
      <c r="P33" s="11">
        <f t="shared" si="4"/>
        <v>0</v>
      </c>
      <c r="Q33" s="23">
        <f t="shared" si="5"/>
        <v>6293</v>
      </c>
      <c r="R33" s="10"/>
    </row>
    <row r="34" s="1" customFormat="1" ht="25" customHeight="1" spans="1:18">
      <c r="A34" s="10" t="s">
        <v>46</v>
      </c>
      <c r="B34" s="10" t="s">
        <v>63</v>
      </c>
      <c r="C34" s="10" t="s">
        <v>67</v>
      </c>
      <c r="D34" s="10">
        <f t="shared" si="0"/>
        <v>126.1</v>
      </c>
      <c r="E34" s="10">
        <v>0</v>
      </c>
      <c r="F34" s="10">
        <v>105</v>
      </c>
      <c r="G34" s="11">
        <f t="shared" si="1"/>
        <v>0</v>
      </c>
      <c r="H34" s="10">
        <v>36</v>
      </c>
      <c r="I34" s="10">
        <v>79</v>
      </c>
      <c r="J34" s="11">
        <f t="shared" si="2"/>
        <v>2844</v>
      </c>
      <c r="K34" s="10">
        <v>90.1</v>
      </c>
      <c r="L34" s="10">
        <v>58</v>
      </c>
      <c r="M34" s="11">
        <f t="shared" si="3"/>
        <v>5225.8</v>
      </c>
      <c r="N34" s="10">
        <v>0</v>
      </c>
      <c r="O34" s="10">
        <v>27</v>
      </c>
      <c r="P34" s="11">
        <f t="shared" si="4"/>
        <v>0</v>
      </c>
      <c r="Q34" s="23">
        <f t="shared" si="5"/>
        <v>8069.8</v>
      </c>
      <c r="R34" s="10"/>
    </row>
    <row r="35" s="1" customFormat="1" ht="25" customHeight="1" spans="1:18">
      <c r="A35" s="10" t="s">
        <v>46</v>
      </c>
      <c r="B35" s="10" t="s">
        <v>68</v>
      </c>
      <c r="C35" s="10" t="s">
        <v>64</v>
      </c>
      <c r="D35" s="10">
        <f t="shared" si="0"/>
        <v>106.5</v>
      </c>
      <c r="E35" s="10">
        <v>0</v>
      </c>
      <c r="F35" s="10">
        <v>105</v>
      </c>
      <c r="G35" s="11">
        <f t="shared" si="1"/>
        <v>0</v>
      </c>
      <c r="H35" s="10">
        <v>106.5</v>
      </c>
      <c r="I35" s="10">
        <v>79</v>
      </c>
      <c r="J35" s="11">
        <f t="shared" si="2"/>
        <v>8413.5</v>
      </c>
      <c r="K35" s="10">
        <v>0</v>
      </c>
      <c r="L35" s="10">
        <v>58</v>
      </c>
      <c r="M35" s="11">
        <f t="shared" si="3"/>
        <v>0</v>
      </c>
      <c r="N35" s="10">
        <v>0</v>
      </c>
      <c r="O35" s="10">
        <v>27</v>
      </c>
      <c r="P35" s="11">
        <f t="shared" si="4"/>
        <v>0</v>
      </c>
      <c r="Q35" s="23">
        <f t="shared" si="5"/>
        <v>8413.5</v>
      </c>
      <c r="R35" s="10"/>
    </row>
    <row r="36" s="1" customFormat="1" ht="25" customHeight="1" spans="1:18">
      <c r="A36" s="13" t="s">
        <v>46</v>
      </c>
      <c r="B36" s="13" t="s">
        <v>69</v>
      </c>
      <c r="C36" s="13" t="s">
        <v>70</v>
      </c>
      <c r="D36" s="13">
        <f t="shared" si="0"/>
        <v>835.5</v>
      </c>
      <c r="E36" s="13">
        <v>735.5</v>
      </c>
      <c r="F36" s="10">
        <v>105</v>
      </c>
      <c r="G36" s="14">
        <f t="shared" si="1"/>
        <v>77227.5</v>
      </c>
      <c r="H36" s="13">
        <v>100</v>
      </c>
      <c r="I36" s="10">
        <v>79</v>
      </c>
      <c r="J36" s="14">
        <f t="shared" si="2"/>
        <v>7900</v>
      </c>
      <c r="K36" s="13">
        <v>0</v>
      </c>
      <c r="L36" s="10">
        <v>58</v>
      </c>
      <c r="M36" s="14">
        <f t="shared" si="3"/>
        <v>0</v>
      </c>
      <c r="N36" s="13">
        <v>0</v>
      </c>
      <c r="O36" s="10">
        <v>27</v>
      </c>
      <c r="P36" s="14">
        <f t="shared" si="4"/>
        <v>0</v>
      </c>
      <c r="Q36" s="24">
        <f t="shared" si="5"/>
        <v>85127.5</v>
      </c>
      <c r="R36" s="10"/>
    </row>
    <row r="37" s="1" customFormat="1" ht="25" customHeight="1" spans="1:18">
      <c r="A37" s="13" t="s">
        <v>46</v>
      </c>
      <c r="B37" s="13" t="s">
        <v>69</v>
      </c>
      <c r="C37" s="13" t="s">
        <v>71</v>
      </c>
      <c r="D37" s="13">
        <f t="shared" si="0"/>
        <v>81.5</v>
      </c>
      <c r="E37" s="13">
        <v>81.5</v>
      </c>
      <c r="F37" s="10">
        <v>105</v>
      </c>
      <c r="G37" s="14">
        <f t="shared" ref="G37:G68" si="6">E37*F37</f>
        <v>8557.5</v>
      </c>
      <c r="H37" s="13">
        <v>0</v>
      </c>
      <c r="I37" s="10">
        <v>79</v>
      </c>
      <c r="J37" s="14">
        <f t="shared" ref="J37:J68" si="7">H37*I37</f>
        <v>0</v>
      </c>
      <c r="K37" s="13">
        <v>0</v>
      </c>
      <c r="L37" s="10">
        <v>58</v>
      </c>
      <c r="M37" s="14">
        <f t="shared" ref="M37:M68" si="8">K37*L37</f>
        <v>0</v>
      </c>
      <c r="N37" s="13">
        <v>0</v>
      </c>
      <c r="O37" s="10">
        <v>27</v>
      </c>
      <c r="P37" s="14">
        <f t="shared" ref="P37:P68" si="9">N37*O37</f>
        <v>0</v>
      </c>
      <c r="Q37" s="24">
        <f t="shared" ref="Q37:Q68" si="10">P37+M37+J37+G37</f>
        <v>8557.5</v>
      </c>
      <c r="R37" s="10"/>
    </row>
    <row r="38" s="1" customFormat="1" ht="25" customHeight="1" spans="1:18">
      <c r="A38" s="10" t="s">
        <v>46</v>
      </c>
      <c r="B38" s="10" t="s">
        <v>72</v>
      </c>
      <c r="C38" s="10" t="s">
        <v>70</v>
      </c>
      <c r="D38" s="10">
        <f t="shared" si="0"/>
        <v>302.19</v>
      </c>
      <c r="E38" s="10">
        <v>0</v>
      </c>
      <c r="F38" s="10">
        <v>105</v>
      </c>
      <c r="G38" s="11">
        <f t="shared" si="6"/>
        <v>0</v>
      </c>
      <c r="H38" s="10">
        <v>40</v>
      </c>
      <c r="I38" s="10">
        <v>79</v>
      </c>
      <c r="J38" s="11">
        <f t="shared" si="7"/>
        <v>3160</v>
      </c>
      <c r="K38" s="10">
        <v>262.19</v>
      </c>
      <c r="L38" s="10">
        <v>58</v>
      </c>
      <c r="M38" s="11">
        <f t="shared" si="8"/>
        <v>15207.02</v>
      </c>
      <c r="N38" s="10">
        <v>0</v>
      </c>
      <c r="O38" s="10">
        <v>27</v>
      </c>
      <c r="P38" s="11">
        <f t="shared" si="9"/>
        <v>0</v>
      </c>
      <c r="Q38" s="23">
        <f t="shared" si="10"/>
        <v>18367.02</v>
      </c>
      <c r="R38" s="10"/>
    </row>
    <row r="39" s="1" customFormat="1" ht="25" customHeight="1" spans="1:18">
      <c r="A39" s="13" t="s">
        <v>46</v>
      </c>
      <c r="B39" s="13" t="s">
        <v>72</v>
      </c>
      <c r="C39" s="13" t="s">
        <v>73</v>
      </c>
      <c r="D39" s="13">
        <f t="shared" si="0"/>
        <v>134.13</v>
      </c>
      <c r="E39" s="13">
        <v>0</v>
      </c>
      <c r="F39" s="10">
        <v>105</v>
      </c>
      <c r="G39" s="14">
        <f t="shared" si="6"/>
        <v>0</v>
      </c>
      <c r="H39" s="13">
        <v>134.13</v>
      </c>
      <c r="I39" s="10">
        <v>79</v>
      </c>
      <c r="J39" s="14">
        <f t="shared" si="7"/>
        <v>10596.27</v>
      </c>
      <c r="K39" s="13">
        <v>0</v>
      </c>
      <c r="L39" s="10">
        <v>58</v>
      </c>
      <c r="M39" s="14">
        <f t="shared" si="8"/>
        <v>0</v>
      </c>
      <c r="N39" s="13">
        <v>0</v>
      </c>
      <c r="O39" s="10">
        <v>27</v>
      </c>
      <c r="P39" s="14">
        <f t="shared" si="9"/>
        <v>0</v>
      </c>
      <c r="Q39" s="24">
        <f t="shared" si="10"/>
        <v>10596.27</v>
      </c>
      <c r="R39" s="10"/>
    </row>
    <row r="40" s="1" customFormat="1" ht="25" customHeight="1" spans="1:18">
      <c r="A40" s="15" t="s">
        <v>46</v>
      </c>
      <c r="B40" s="15" t="s">
        <v>74</v>
      </c>
      <c r="C40" s="15" t="s">
        <v>61</v>
      </c>
      <c r="D40" s="15">
        <f t="shared" si="0"/>
        <v>1447.64</v>
      </c>
      <c r="E40" s="15">
        <v>557.2</v>
      </c>
      <c r="F40" s="15">
        <v>105</v>
      </c>
      <c r="G40" s="16">
        <f t="shared" si="6"/>
        <v>58506</v>
      </c>
      <c r="H40" s="15">
        <v>318.2</v>
      </c>
      <c r="I40" s="10">
        <v>79</v>
      </c>
      <c r="J40" s="16">
        <f t="shared" si="7"/>
        <v>25137.8</v>
      </c>
      <c r="K40" s="15">
        <v>572.24</v>
      </c>
      <c r="L40" s="10">
        <v>58</v>
      </c>
      <c r="M40" s="16">
        <f t="shared" si="8"/>
        <v>33189.92</v>
      </c>
      <c r="N40" s="15">
        <v>0</v>
      </c>
      <c r="O40" s="10">
        <v>27</v>
      </c>
      <c r="P40" s="16">
        <f t="shared" si="9"/>
        <v>0</v>
      </c>
      <c r="Q40" s="25">
        <f t="shared" si="10"/>
        <v>116833.72</v>
      </c>
      <c r="R40" s="10"/>
    </row>
    <row r="41" s="1" customFormat="1" ht="25" customHeight="1" spans="1:18">
      <c r="A41" s="10" t="s">
        <v>46</v>
      </c>
      <c r="B41" s="10" t="s">
        <v>74</v>
      </c>
      <c r="C41" s="10" t="s">
        <v>62</v>
      </c>
      <c r="D41" s="10">
        <f t="shared" si="0"/>
        <v>36.5</v>
      </c>
      <c r="E41" s="10">
        <v>5</v>
      </c>
      <c r="F41" s="10">
        <v>105</v>
      </c>
      <c r="G41" s="11">
        <f t="shared" si="6"/>
        <v>525</v>
      </c>
      <c r="H41" s="10">
        <v>0</v>
      </c>
      <c r="I41" s="10">
        <v>79</v>
      </c>
      <c r="J41" s="11">
        <f t="shared" si="7"/>
        <v>0</v>
      </c>
      <c r="K41" s="10">
        <v>31.5</v>
      </c>
      <c r="L41" s="10">
        <v>58</v>
      </c>
      <c r="M41" s="11">
        <f t="shared" si="8"/>
        <v>1827</v>
      </c>
      <c r="N41" s="10">
        <v>0</v>
      </c>
      <c r="O41" s="10">
        <v>27</v>
      </c>
      <c r="P41" s="11">
        <f t="shared" si="9"/>
        <v>0</v>
      </c>
      <c r="Q41" s="23">
        <f t="shared" si="10"/>
        <v>2352</v>
      </c>
      <c r="R41" s="10"/>
    </row>
    <row r="42" s="1" customFormat="1" ht="25" customHeight="1" spans="1:18">
      <c r="A42" s="10" t="s">
        <v>46</v>
      </c>
      <c r="B42" s="10" t="s">
        <v>74</v>
      </c>
      <c r="C42" s="10" t="s">
        <v>75</v>
      </c>
      <c r="D42" s="10">
        <f t="shared" si="0"/>
        <v>55</v>
      </c>
      <c r="E42" s="10">
        <v>0</v>
      </c>
      <c r="F42" s="10">
        <v>105</v>
      </c>
      <c r="G42" s="11">
        <f t="shared" si="6"/>
        <v>0</v>
      </c>
      <c r="H42" s="10">
        <v>0</v>
      </c>
      <c r="I42" s="10">
        <v>79</v>
      </c>
      <c r="J42" s="11">
        <f t="shared" si="7"/>
        <v>0</v>
      </c>
      <c r="K42" s="10">
        <v>55</v>
      </c>
      <c r="L42" s="10">
        <v>58</v>
      </c>
      <c r="M42" s="11">
        <f t="shared" si="8"/>
        <v>3190</v>
      </c>
      <c r="N42" s="10">
        <v>0</v>
      </c>
      <c r="O42" s="10">
        <v>27</v>
      </c>
      <c r="P42" s="11">
        <f t="shared" si="9"/>
        <v>0</v>
      </c>
      <c r="Q42" s="23">
        <f t="shared" si="10"/>
        <v>3190</v>
      </c>
      <c r="R42" s="10"/>
    </row>
    <row r="43" s="1" customFormat="1" ht="25" customHeight="1" spans="1:18">
      <c r="A43" s="10" t="s">
        <v>46</v>
      </c>
      <c r="B43" s="10" t="s">
        <v>76</v>
      </c>
      <c r="C43" s="10" t="s">
        <v>77</v>
      </c>
      <c r="D43" s="10">
        <f t="shared" si="0"/>
        <v>320.39</v>
      </c>
      <c r="E43" s="10">
        <v>156</v>
      </c>
      <c r="F43" s="10">
        <v>105</v>
      </c>
      <c r="G43" s="11">
        <f t="shared" si="6"/>
        <v>16380</v>
      </c>
      <c r="H43" s="10">
        <v>107</v>
      </c>
      <c r="I43" s="10">
        <v>79</v>
      </c>
      <c r="J43" s="11">
        <f t="shared" si="7"/>
        <v>8453</v>
      </c>
      <c r="K43" s="10">
        <v>57.39</v>
      </c>
      <c r="L43" s="10">
        <v>58</v>
      </c>
      <c r="M43" s="11">
        <f t="shared" si="8"/>
        <v>3328.62</v>
      </c>
      <c r="N43" s="10">
        <v>0</v>
      </c>
      <c r="O43" s="10">
        <v>27</v>
      </c>
      <c r="P43" s="11">
        <f t="shared" si="9"/>
        <v>0</v>
      </c>
      <c r="Q43" s="23">
        <f t="shared" si="10"/>
        <v>28161.62</v>
      </c>
      <c r="R43" s="10"/>
    </row>
    <row r="44" s="1" customFormat="1" ht="25" customHeight="1" spans="1:18">
      <c r="A44" s="10" t="s">
        <v>46</v>
      </c>
      <c r="B44" s="10" t="s">
        <v>76</v>
      </c>
      <c r="C44" s="10" t="s">
        <v>78</v>
      </c>
      <c r="D44" s="10">
        <f t="shared" si="0"/>
        <v>540.87</v>
      </c>
      <c r="E44" s="10">
        <v>0</v>
      </c>
      <c r="F44" s="10">
        <v>105</v>
      </c>
      <c r="G44" s="11">
        <f t="shared" si="6"/>
        <v>0</v>
      </c>
      <c r="H44" s="10">
        <v>115</v>
      </c>
      <c r="I44" s="10">
        <v>79</v>
      </c>
      <c r="J44" s="11">
        <f t="shared" si="7"/>
        <v>9085</v>
      </c>
      <c r="K44" s="10">
        <v>425.87</v>
      </c>
      <c r="L44" s="10">
        <v>58</v>
      </c>
      <c r="M44" s="11">
        <f t="shared" si="8"/>
        <v>24700.46</v>
      </c>
      <c r="N44" s="10">
        <v>0</v>
      </c>
      <c r="O44" s="10">
        <v>27</v>
      </c>
      <c r="P44" s="11">
        <f t="shared" si="9"/>
        <v>0</v>
      </c>
      <c r="Q44" s="23">
        <f t="shared" si="10"/>
        <v>33785.46</v>
      </c>
      <c r="R44" s="10"/>
    </row>
    <row r="45" s="1" customFormat="1" ht="25" customHeight="1" spans="1:18">
      <c r="A45" s="10" t="s">
        <v>46</v>
      </c>
      <c r="B45" s="10" t="s">
        <v>76</v>
      </c>
      <c r="C45" s="10" t="s">
        <v>79</v>
      </c>
      <c r="D45" s="10">
        <f t="shared" si="0"/>
        <v>107.88</v>
      </c>
      <c r="E45" s="10">
        <v>0</v>
      </c>
      <c r="F45" s="10">
        <v>105</v>
      </c>
      <c r="G45" s="11">
        <f t="shared" si="6"/>
        <v>0</v>
      </c>
      <c r="H45" s="10">
        <v>0</v>
      </c>
      <c r="I45" s="10">
        <v>79</v>
      </c>
      <c r="J45" s="11">
        <f t="shared" si="7"/>
        <v>0</v>
      </c>
      <c r="K45" s="10">
        <v>107.88</v>
      </c>
      <c r="L45" s="10">
        <v>58</v>
      </c>
      <c r="M45" s="11">
        <f t="shared" si="8"/>
        <v>6257.04</v>
      </c>
      <c r="N45" s="10">
        <v>0</v>
      </c>
      <c r="O45" s="10">
        <v>27</v>
      </c>
      <c r="P45" s="11">
        <f t="shared" si="9"/>
        <v>0</v>
      </c>
      <c r="Q45" s="23">
        <f t="shared" si="10"/>
        <v>6257.04</v>
      </c>
      <c r="R45" s="10"/>
    </row>
    <row r="46" s="1" customFormat="1" ht="25" customHeight="1" spans="1:18">
      <c r="A46" s="10" t="s">
        <v>46</v>
      </c>
      <c r="B46" s="10" t="s">
        <v>76</v>
      </c>
      <c r="C46" s="10" t="s">
        <v>80</v>
      </c>
      <c r="D46" s="10">
        <f t="shared" si="0"/>
        <v>55</v>
      </c>
      <c r="E46" s="10">
        <v>0</v>
      </c>
      <c r="F46" s="10">
        <v>105</v>
      </c>
      <c r="G46" s="11">
        <f t="shared" si="6"/>
        <v>0</v>
      </c>
      <c r="H46" s="10">
        <v>0</v>
      </c>
      <c r="I46" s="10">
        <v>79</v>
      </c>
      <c r="J46" s="11">
        <f t="shared" si="7"/>
        <v>0</v>
      </c>
      <c r="K46" s="10">
        <v>55</v>
      </c>
      <c r="L46" s="10">
        <v>58</v>
      </c>
      <c r="M46" s="11">
        <f t="shared" si="8"/>
        <v>3190</v>
      </c>
      <c r="N46" s="10">
        <v>0</v>
      </c>
      <c r="O46" s="10">
        <v>27</v>
      </c>
      <c r="P46" s="11">
        <f t="shared" si="9"/>
        <v>0</v>
      </c>
      <c r="Q46" s="23">
        <f t="shared" si="10"/>
        <v>3190</v>
      </c>
      <c r="R46" s="10"/>
    </row>
    <row r="47" s="1" customFormat="1" ht="25" customHeight="1" spans="1:18">
      <c r="A47" s="10" t="s">
        <v>46</v>
      </c>
      <c r="B47" s="10" t="s">
        <v>81</v>
      </c>
      <c r="C47" s="10" t="s">
        <v>82</v>
      </c>
      <c r="D47" s="10">
        <f t="shared" si="0"/>
        <v>148.67</v>
      </c>
      <c r="E47" s="10">
        <v>0</v>
      </c>
      <c r="F47" s="10">
        <v>105</v>
      </c>
      <c r="G47" s="11">
        <f t="shared" si="6"/>
        <v>0</v>
      </c>
      <c r="H47" s="10">
        <v>0</v>
      </c>
      <c r="I47" s="10">
        <v>79</v>
      </c>
      <c r="J47" s="11">
        <f t="shared" si="7"/>
        <v>0</v>
      </c>
      <c r="K47" s="10">
        <v>148.67</v>
      </c>
      <c r="L47" s="10">
        <v>58</v>
      </c>
      <c r="M47" s="11">
        <f t="shared" si="8"/>
        <v>8622.86</v>
      </c>
      <c r="N47" s="10">
        <v>0</v>
      </c>
      <c r="O47" s="10">
        <v>27</v>
      </c>
      <c r="P47" s="11">
        <f t="shared" si="9"/>
        <v>0</v>
      </c>
      <c r="Q47" s="23">
        <f t="shared" si="10"/>
        <v>8622.86</v>
      </c>
      <c r="R47" s="10"/>
    </row>
    <row r="48" s="1" customFormat="1" ht="25" customHeight="1" spans="1:18">
      <c r="A48" s="10" t="s">
        <v>46</v>
      </c>
      <c r="B48" s="10" t="s">
        <v>83</v>
      </c>
      <c r="C48" s="10" t="s">
        <v>84</v>
      </c>
      <c r="D48" s="10">
        <f t="shared" si="0"/>
        <v>118.3</v>
      </c>
      <c r="E48" s="10">
        <v>0</v>
      </c>
      <c r="F48" s="10">
        <v>105</v>
      </c>
      <c r="G48" s="11">
        <f t="shared" si="6"/>
        <v>0</v>
      </c>
      <c r="H48" s="10">
        <v>0</v>
      </c>
      <c r="I48" s="10">
        <v>79</v>
      </c>
      <c r="J48" s="11">
        <f t="shared" si="7"/>
        <v>0</v>
      </c>
      <c r="K48" s="10">
        <v>118.3</v>
      </c>
      <c r="L48" s="10">
        <v>58</v>
      </c>
      <c r="M48" s="11">
        <f t="shared" si="8"/>
        <v>6861.4</v>
      </c>
      <c r="N48" s="10">
        <v>0</v>
      </c>
      <c r="O48" s="10">
        <v>27</v>
      </c>
      <c r="P48" s="11">
        <f t="shared" si="9"/>
        <v>0</v>
      </c>
      <c r="Q48" s="23">
        <f t="shared" si="10"/>
        <v>6861.4</v>
      </c>
      <c r="R48" s="10"/>
    </row>
    <row r="49" s="1" customFormat="1" ht="25" customHeight="1" spans="1:18">
      <c r="A49" s="10" t="s">
        <v>85</v>
      </c>
      <c r="B49" s="10" t="s">
        <v>86</v>
      </c>
      <c r="C49" s="10" t="s">
        <v>87</v>
      </c>
      <c r="D49" s="10">
        <f t="shared" si="0"/>
        <v>265</v>
      </c>
      <c r="E49" s="10">
        <v>193</v>
      </c>
      <c r="F49" s="10">
        <v>105</v>
      </c>
      <c r="G49" s="11">
        <f t="shared" si="6"/>
        <v>20265</v>
      </c>
      <c r="H49" s="10">
        <v>72</v>
      </c>
      <c r="I49" s="10">
        <v>79</v>
      </c>
      <c r="J49" s="11">
        <f t="shared" si="7"/>
        <v>5688</v>
      </c>
      <c r="K49" s="10">
        <v>0</v>
      </c>
      <c r="L49" s="10">
        <v>58</v>
      </c>
      <c r="M49" s="11">
        <f t="shared" si="8"/>
        <v>0</v>
      </c>
      <c r="N49" s="10">
        <v>0</v>
      </c>
      <c r="O49" s="10">
        <v>27</v>
      </c>
      <c r="P49" s="11">
        <f t="shared" si="9"/>
        <v>0</v>
      </c>
      <c r="Q49" s="23">
        <f t="shared" si="10"/>
        <v>25953</v>
      </c>
      <c r="R49" s="10"/>
    </row>
    <row r="50" s="1" customFormat="1" ht="25" customHeight="1" spans="1:18">
      <c r="A50" s="10" t="s">
        <v>85</v>
      </c>
      <c r="B50" s="10" t="s">
        <v>88</v>
      </c>
      <c r="C50" s="10" t="s">
        <v>89</v>
      </c>
      <c r="D50" s="10">
        <f t="shared" si="0"/>
        <v>140</v>
      </c>
      <c r="E50" s="10">
        <v>70</v>
      </c>
      <c r="F50" s="10">
        <v>105</v>
      </c>
      <c r="G50" s="11">
        <f t="shared" si="6"/>
        <v>7350</v>
      </c>
      <c r="H50" s="10">
        <v>0</v>
      </c>
      <c r="I50" s="10">
        <v>79</v>
      </c>
      <c r="J50" s="11">
        <f t="shared" si="7"/>
        <v>0</v>
      </c>
      <c r="K50" s="10">
        <v>70</v>
      </c>
      <c r="L50" s="10">
        <v>58</v>
      </c>
      <c r="M50" s="11">
        <f t="shared" si="8"/>
        <v>4060</v>
      </c>
      <c r="N50" s="10">
        <v>0</v>
      </c>
      <c r="O50" s="10">
        <v>27</v>
      </c>
      <c r="P50" s="11">
        <f t="shared" si="9"/>
        <v>0</v>
      </c>
      <c r="Q50" s="23">
        <f t="shared" si="10"/>
        <v>11410</v>
      </c>
      <c r="R50" s="10"/>
    </row>
    <row r="51" s="1" customFormat="1" ht="25" customHeight="1" spans="1:18">
      <c r="A51" s="10" t="s">
        <v>85</v>
      </c>
      <c r="B51" s="10" t="s">
        <v>90</v>
      </c>
      <c r="C51" s="10" t="s">
        <v>91</v>
      </c>
      <c r="D51" s="10">
        <f t="shared" si="0"/>
        <v>80</v>
      </c>
      <c r="E51" s="10">
        <v>50</v>
      </c>
      <c r="F51" s="10">
        <v>105</v>
      </c>
      <c r="G51" s="11">
        <f t="shared" si="6"/>
        <v>5250</v>
      </c>
      <c r="H51" s="10">
        <v>30</v>
      </c>
      <c r="I51" s="10">
        <v>79</v>
      </c>
      <c r="J51" s="11">
        <f t="shared" si="7"/>
        <v>2370</v>
      </c>
      <c r="K51" s="10">
        <v>0</v>
      </c>
      <c r="L51" s="10">
        <v>58</v>
      </c>
      <c r="M51" s="11">
        <f t="shared" si="8"/>
        <v>0</v>
      </c>
      <c r="N51" s="10">
        <v>0</v>
      </c>
      <c r="O51" s="10">
        <v>27</v>
      </c>
      <c r="P51" s="11">
        <f t="shared" si="9"/>
        <v>0</v>
      </c>
      <c r="Q51" s="23">
        <f t="shared" si="10"/>
        <v>7620</v>
      </c>
      <c r="R51" s="10"/>
    </row>
    <row r="52" s="1" customFormat="1" ht="25" customHeight="1" spans="1:18">
      <c r="A52" s="10" t="s">
        <v>85</v>
      </c>
      <c r="B52" s="10" t="s">
        <v>90</v>
      </c>
      <c r="C52" s="10" t="s">
        <v>92</v>
      </c>
      <c r="D52" s="10">
        <f t="shared" si="0"/>
        <v>100</v>
      </c>
      <c r="E52" s="10">
        <v>60</v>
      </c>
      <c r="F52" s="10">
        <v>105</v>
      </c>
      <c r="G52" s="11">
        <f t="shared" si="6"/>
        <v>6300</v>
      </c>
      <c r="H52" s="10">
        <v>40</v>
      </c>
      <c r="I52" s="10">
        <v>79</v>
      </c>
      <c r="J52" s="11">
        <f t="shared" si="7"/>
        <v>3160</v>
      </c>
      <c r="K52" s="10">
        <v>0</v>
      </c>
      <c r="L52" s="10">
        <v>58</v>
      </c>
      <c r="M52" s="11">
        <f t="shared" si="8"/>
        <v>0</v>
      </c>
      <c r="N52" s="10">
        <v>0</v>
      </c>
      <c r="O52" s="10">
        <v>27</v>
      </c>
      <c r="P52" s="11">
        <f t="shared" si="9"/>
        <v>0</v>
      </c>
      <c r="Q52" s="23">
        <f t="shared" si="10"/>
        <v>9460</v>
      </c>
      <c r="R52" s="10"/>
    </row>
    <row r="53" s="1" customFormat="1" ht="25" customHeight="1" spans="1:18">
      <c r="A53" s="10" t="s">
        <v>85</v>
      </c>
      <c r="B53" s="10" t="s">
        <v>93</v>
      </c>
      <c r="C53" s="10" t="s">
        <v>94</v>
      </c>
      <c r="D53" s="10">
        <f t="shared" si="0"/>
        <v>150</v>
      </c>
      <c r="E53" s="10">
        <v>0</v>
      </c>
      <c r="F53" s="10">
        <v>105</v>
      </c>
      <c r="G53" s="11">
        <f t="shared" si="6"/>
        <v>0</v>
      </c>
      <c r="H53" s="10">
        <v>0</v>
      </c>
      <c r="I53" s="10">
        <v>79</v>
      </c>
      <c r="J53" s="11">
        <f t="shared" si="7"/>
        <v>0</v>
      </c>
      <c r="K53" s="10">
        <v>150</v>
      </c>
      <c r="L53" s="10">
        <v>58</v>
      </c>
      <c r="M53" s="11">
        <f t="shared" si="8"/>
        <v>8700</v>
      </c>
      <c r="N53" s="10">
        <v>0</v>
      </c>
      <c r="O53" s="10">
        <v>27</v>
      </c>
      <c r="P53" s="11">
        <f t="shared" si="9"/>
        <v>0</v>
      </c>
      <c r="Q53" s="23">
        <f t="shared" si="10"/>
        <v>8700</v>
      </c>
      <c r="R53" s="10"/>
    </row>
    <row r="54" s="1" customFormat="1" ht="25" customHeight="1" spans="1:18">
      <c r="A54" s="10" t="s">
        <v>85</v>
      </c>
      <c r="B54" s="10" t="s">
        <v>95</v>
      </c>
      <c r="C54" s="10" t="s">
        <v>96</v>
      </c>
      <c r="D54" s="10">
        <f t="shared" si="0"/>
        <v>79</v>
      </c>
      <c r="E54" s="10">
        <v>59</v>
      </c>
      <c r="F54" s="10">
        <v>105</v>
      </c>
      <c r="G54" s="11">
        <f t="shared" si="6"/>
        <v>6195</v>
      </c>
      <c r="H54" s="10">
        <v>20</v>
      </c>
      <c r="I54" s="10">
        <v>79</v>
      </c>
      <c r="J54" s="11">
        <f t="shared" si="7"/>
        <v>1580</v>
      </c>
      <c r="K54" s="10">
        <v>0</v>
      </c>
      <c r="L54" s="10">
        <v>58</v>
      </c>
      <c r="M54" s="11">
        <f t="shared" si="8"/>
        <v>0</v>
      </c>
      <c r="N54" s="10">
        <v>0</v>
      </c>
      <c r="O54" s="10">
        <v>27</v>
      </c>
      <c r="P54" s="11">
        <f t="shared" si="9"/>
        <v>0</v>
      </c>
      <c r="Q54" s="23">
        <f t="shared" si="10"/>
        <v>7775</v>
      </c>
      <c r="R54" s="10"/>
    </row>
    <row r="55" s="1" customFormat="1" ht="25" customHeight="1" spans="1:18">
      <c r="A55" s="10" t="s">
        <v>85</v>
      </c>
      <c r="B55" s="10" t="s">
        <v>97</v>
      </c>
      <c r="C55" s="10" t="s">
        <v>98</v>
      </c>
      <c r="D55" s="10">
        <f t="shared" si="0"/>
        <v>0</v>
      </c>
      <c r="E55" s="10">
        <v>0</v>
      </c>
      <c r="F55" s="10">
        <v>105</v>
      </c>
      <c r="G55" s="11">
        <f t="shared" si="6"/>
        <v>0</v>
      </c>
      <c r="H55" s="10">
        <v>0</v>
      </c>
      <c r="I55" s="10">
        <v>79</v>
      </c>
      <c r="J55" s="11">
        <f t="shared" si="7"/>
        <v>0</v>
      </c>
      <c r="K55" s="10">
        <v>0</v>
      </c>
      <c r="L55" s="10">
        <v>58</v>
      </c>
      <c r="M55" s="11">
        <f t="shared" si="8"/>
        <v>0</v>
      </c>
      <c r="N55" s="10">
        <v>0</v>
      </c>
      <c r="O55" s="10">
        <v>27</v>
      </c>
      <c r="P55" s="11">
        <f t="shared" si="9"/>
        <v>0</v>
      </c>
      <c r="Q55" s="23">
        <f t="shared" si="10"/>
        <v>0</v>
      </c>
      <c r="R55" s="10"/>
    </row>
    <row r="56" s="1" customFormat="1" ht="25" customHeight="1" spans="1:18">
      <c r="A56" s="10" t="s">
        <v>85</v>
      </c>
      <c r="B56" s="10" t="s">
        <v>99</v>
      </c>
      <c r="C56" s="10" t="s">
        <v>100</v>
      </c>
      <c r="D56" s="10">
        <f t="shared" si="0"/>
        <v>32</v>
      </c>
      <c r="E56" s="10">
        <v>16</v>
      </c>
      <c r="F56" s="10">
        <v>105</v>
      </c>
      <c r="G56" s="11">
        <f t="shared" si="6"/>
        <v>1680</v>
      </c>
      <c r="H56" s="10">
        <v>6</v>
      </c>
      <c r="I56" s="10">
        <v>79</v>
      </c>
      <c r="J56" s="11">
        <f t="shared" si="7"/>
        <v>474</v>
      </c>
      <c r="K56" s="10">
        <v>10</v>
      </c>
      <c r="L56" s="10">
        <v>58</v>
      </c>
      <c r="M56" s="11">
        <f t="shared" si="8"/>
        <v>580</v>
      </c>
      <c r="N56" s="10">
        <v>0</v>
      </c>
      <c r="O56" s="10">
        <v>27</v>
      </c>
      <c r="P56" s="11">
        <f t="shared" si="9"/>
        <v>0</v>
      </c>
      <c r="Q56" s="23">
        <f t="shared" si="10"/>
        <v>2734</v>
      </c>
      <c r="R56" s="10"/>
    </row>
    <row r="57" s="1" customFormat="1" ht="25" customHeight="1" spans="1:18">
      <c r="A57" s="10" t="s">
        <v>85</v>
      </c>
      <c r="B57" s="10" t="s">
        <v>99</v>
      </c>
      <c r="C57" s="10" t="s">
        <v>101</v>
      </c>
      <c r="D57" s="10">
        <f t="shared" si="0"/>
        <v>120</v>
      </c>
      <c r="E57" s="10">
        <v>97</v>
      </c>
      <c r="F57" s="10">
        <v>105</v>
      </c>
      <c r="G57" s="11">
        <f t="shared" si="6"/>
        <v>10185</v>
      </c>
      <c r="H57" s="10">
        <v>8</v>
      </c>
      <c r="I57" s="10">
        <v>79</v>
      </c>
      <c r="J57" s="11">
        <f t="shared" si="7"/>
        <v>632</v>
      </c>
      <c r="K57" s="10">
        <v>15</v>
      </c>
      <c r="L57" s="10">
        <v>58</v>
      </c>
      <c r="M57" s="11">
        <f t="shared" si="8"/>
        <v>870</v>
      </c>
      <c r="N57" s="10">
        <v>0</v>
      </c>
      <c r="O57" s="10">
        <v>27</v>
      </c>
      <c r="P57" s="11">
        <f t="shared" si="9"/>
        <v>0</v>
      </c>
      <c r="Q57" s="23">
        <f t="shared" si="10"/>
        <v>11687</v>
      </c>
      <c r="R57" s="10"/>
    </row>
    <row r="58" s="1" customFormat="1" ht="25" customHeight="1" spans="1:18">
      <c r="A58" s="10" t="s">
        <v>85</v>
      </c>
      <c r="B58" s="10" t="s">
        <v>99</v>
      </c>
      <c r="C58" s="10" t="s">
        <v>102</v>
      </c>
      <c r="D58" s="10">
        <f t="shared" si="0"/>
        <v>120</v>
      </c>
      <c r="E58" s="10">
        <v>60</v>
      </c>
      <c r="F58" s="10">
        <v>105</v>
      </c>
      <c r="G58" s="11">
        <f t="shared" si="6"/>
        <v>6300</v>
      </c>
      <c r="H58" s="10">
        <v>40</v>
      </c>
      <c r="I58" s="10">
        <v>79</v>
      </c>
      <c r="J58" s="11">
        <f t="shared" si="7"/>
        <v>3160</v>
      </c>
      <c r="K58" s="10">
        <v>20</v>
      </c>
      <c r="L58" s="10">
        <v>58</v>
      </c>
      <c r="M58" s="11">
        <f t="shared" si="8"/>
        <v>1160</v>
      </c>
      <c r="N58" s="10">
        <v>0</v>
      </c>
      <c r="O58" s="10">
        <v>27</v>
      </c>
      <c r="P58" s="11">
        <f t="shared" si="9"/>
        <v>0</v>
      </c>
      <c r="Q58" s="23">
        <f t="shared" si="10"/>
        <v>10620</v>
      </c>
      <c r="R58" s="10"/>
    </row>
    <row r="59" s="1" customFormat="1" ht="25" customHeight="1" spans="1:18">
      <c r="A59" s="10" t="s">
        <v>85</v>
      </c>
      <c r="B59" s="10" t="s">
        <v>99</v>
      </c>
      <c r="C59" s="10" t="s">
        <v>103</v>
      </c>
      <c r="D59" s="10">
        <f t="shared" si="0"/>
        <v>140</v>
      </c>
      <c r="E59" s="10">
        <v>70</v>
      </c>
      <c r="F59" s="10">
        <v>105</v>
      </c>
      <c r="G59" s="11">
        <f t="shared" si="6"/>
        <v>7350</v>
      </c>
      <c r="H59" s="10">
        <v>35</v>
      </c>
      <c r="I59" s="10">
        <v>79</v>
      </c>
      <c r="J59" s="11">
        <f t="shared" si="7"/>
        <v>2765</v>
      </c>
      <c r="K59" s="10">
        <v>35</v>
      </c>
      <c r="L59" s="10">
        <v>58</v>
      </c>
      <c r="M59" s="11">
        <f t="shared" si="8"/>
        <v>2030</v>
      </c>
      <c r="N59" s="10">
        <v>0</v>
      </c>
      <c r="O59" s="10">
        <v>27</v>
      </c>
      <c r="P59" s="11">
        <f t="shared" si="9"/>
        <v>0</v>
      </c>
      <c r="Q59" s="23">
        <f t="shared" si="10"/>
        <v>12145</v>
      </c>
      <c r="R59" s="10"/>
    </row>
    <row r="60" s="1" customFormat="1" ht="25" customHeight="1" spans="1:18">
      <c r="A60" s="10" t="s">
        <v>85</v>
      </c>
      <c r="B60" s="10" t="s">
        <v>104</v>
      </c>
      <c r="C60" s="10" t="s">
        <v>105</v>
      </c>
      <c r="D60" s="10">
        <f t="shared" si="0"/>
        <v>200</v>
      </c>
      <c r="E60" s="10">
        <v>200</v>
      </c>
      <c r="F60" s="10">
        <v>105</v>
      </c>
      <c r="G60" s="11">
        <f t="shared" si="6"/>
        <v>21000</v>
      </c>
      <c r="H60" s="10">
        <v>0</v>
      </c>
      <c r="I60" s="10">
        <v>79</v>
      </c>
      <c r="J60" s="11">
        <f t="shared" si="7"/>
        <v>0</v>
      </c>
      <c r="K60" s="10">
        <v>0</v>
      </c>
      <c r="L60" s="10">
        <v>58</v>
      </c>
      <c r="M60" s="11">
        <f t="shared" si="8"/>
        <v>0</v>
      </c>
      <c r="N60" s="10">
        <v>0</v>
      </c>
      <c r="O60" s="10">
        <v>27</v>
      </c>
      <c r="P60" s="11">
        <f t="shared" si="9"/>
        <v>0</v>
      </c>
      <c r="Q60" s="23">
        <f t="shared" si="10"/>
        <v>21000</v>
      </c>
      <c r="R60" s="10"/>
    </row>
    <row r="61" s="1" customFormat="1" ht="25" customHeight="1" spans="1:18">
      <c r="A61" s="10" t="s">
        <v>85</v>
      </c>
      <c r="B61" s="10" t="s">
        <v>106</v>
      </c>
      <c r="C61" s="10" t="s">
        <v>107</v>
      </c>
      <c r="D61" s="10">
        <f t="shared" si="0"/>
        <v>358</v>
      </c>
      <c r="E61" s="10">
        <v>317</v>
      </c>
      <c r="F61" s="10">
        <v>105</v>
      </c>
      <c r="G61" s="11">
        <f t="shared" si="6"/>
        <v>33285</v>
      </c>
      <c r="H61" s="10">
        <v>23</v>
      </c>
      <c r="I61" s="10">
        <v>79</v>
      </c>
      <c r="J61" s="11">
        <f t="shared" si="7"/>
        <v>1817</v>
      </c>
      <c r="K61" s="10">
        <v>18</v>
      </c>
      <c r="L61" s="10">
        <v>58</v>
      </c>
      <c r="M61" s="11">
        <f t="shared" si="8"/>
        <v>1044</v>
      </c>
      <c r="N61" s="10">
        <v>0</v>
      </c>
      <c r="O61" s="10">
        <v>27</v>
      </c>
      <c r="P61" s="11">
        <f t="shared" si="9"/>
        <v>0</v>
      </c>
      <c r="Q61" s="23">
        <f t="shared" si="10"/>
        <v>36146</v>
      </c>
      <c r="R61" s="10"/>
    </row>
    <row r="62" s="1" customFormat="1" ht="25" customHeight="1" spans="1:18">
      <c r="A62" s="10" t="s">
        <v>85</v>
      </c>
      <c r="B62" s="10" t="s">
        <v>108</v>
      </c>
      <c r="C62" s="10" t="s">
        <v>109</v>
      </c>
      <c r="D62" s="10">
        <f t="shared" si="0"/>
        <v>0</v>
      </c>
      <c r="E62" s="10">
        <v>0</v>
      </c>
      <c r="F62" s="10">
        <v>105</v>
      </c>
      <c r="G62" s="11">
        <f t="shared" si="6"/>
        <v>0</v>
      </c>
      <c r="H62" s="10">
        <v>0</v>
      </c>
      <c r="I62" s="10">
        <v>79</v>
      </c>
      <c r="J62" s="11">
        <f t="shared" si="7"/>
        <v>0</v>
      </c>
      <c r="K62" s="10">
        <v>0</v>
      </c>
      <c r="L62" s="10">
        <v>58</v>
      </c>
      <c r="M62" s="11">
        <f t="shared" si="8"/>
        <v>0</v>
      </c>
      <c r="N62" s="10">
        <v>95</v>
      </c>
      <c r="O62" s="10">
        <v>27</v>
      </c>
      <c r="P62" s="11">
        <f t="shared" si="9"/>
        <v>2565</v>
      </c>
      <c r="Q62" s="23">
        <f t="shared" si="10"/>
        <v>2565</v>
      </c>
      <c r="R62" s="10"/>
    </row>
    <row r="63" s="1" customFormat="1" ht="25" customHeight="1" spans="1:18">
      <c r="A63" s="10" t="s">
        <v>85</v>
      </c>
      <c r="B63" s="10" t="s">
        <v>108</v>
      </c>
      <c r="C63" s="10" t="s">
        <v>110</v>
      </c>
      <c r="D63" s="10">
        <f t="shared" si="0"/>
        <v>619</v>
      </c>
      <c r="E63" s="10">
        <v>243</v>
      </c>
      <c r="F63" s="10">
        <v>105</v>
      </c>
      <c r="G63" s="11">
        <f t="shared" si="6"/>
        <v>25515</v>
      </c>
      <c r="H63" s="10">
        <v>190</v>
      </c>
      <c r="I63" s="10">
        <v>79</v>
      </c>
      <c r="J63" s="11">
        <f t="shared" si="7"/>
        <v>15010</v>
      </c>
      <c r="K63" s="10">
        <v>186</v>
      </c>
      <c r="L63" s="10">
        <v>58</v>
      </c>
      <c r="M63" s="11">
        <f t="shared" si="8"/>
        <v>10788</v>
      </c>
      <c r="N63" s="10">
        <v>0</v>
      </c>
      <c r="O63" s="10">
        <v>27</v>
      </c>
      <c r="P63" s="11">
        <f t="shared" si="9"/>
        <v>0</v>
      </c>
      <c r="Q63" s="23">
        <f t="shared" si="10"/>
        <v>51313</v>
      </c>
      <c r="R63" s="10"/>
    </row>
    <row r="64" s="1" customFormat="1" ht="25" customHeight="1" spans="1:18">
      <c r="A64" s="10" t="s">
        <v>85</v>
      </c>
      <c r="B64" s="10" t="s">
        <v>108</v>
      </c>
      <c r="C64" s="10" t="s">
        <v>111</v>
      </c>
      <c r="D64" s="10">
        <f t="shared" si="0"/>
        <v>0</v>
      </c>
      <c r="E64" s="10">
        <v>0</v>
      </c>
      <c r="F64" s="10">
        <v>105</v>
      </c>
      <c r="G64" s="11">
        <f t="shared" si="6"/>
        <v>0</v>
      </c>
      <c r="H64" s="10">
        <v>0</v>
      </c>
      <c r="I64" s="10">
        <v>79</v>
      </c>
      <c r="J64" s="11">
        <f t="shared" si="7"/>
        <v>0</v>
      </c>
      <c r="K64" s="10">
        <v>0</v>
      </c>
      <c r="L64" s="10">
        <v>58</v>
      </c>
      <c r="M64" s="11">
        <f t="shared" si="8"/>
        <v>0</v>
      </c>
      <c r="N64" s="10">
        <v>115</v>
      </c>
      <c r="O64" s="10">
        <v>27</v>
      </c>
      <c r="P64" s="11">
        <f t="shared" si="9"/>
        <v>3105</v>
      </c>
      <c r="Q64" s="23">
        <f t="shared" si="10"/>
        <v>3105</v>
      </c>
      <c r="R64" s="10"/>
    </row>
    <row r="65" s="1" customFormat="1" ht="25" customHeight="1" spans="1:18">
      <c r="A65" s="10" t="s">
        <v>85</v>
      </c>
      <c r="B65" s="10" t="s">
        <v>108</v>
      </c>
      <c r="C65" s="10" t="s">
        <v>112</v>
      </c>
      <c r="D65" s="10">
        <f t="shared" si="0"/>
        <v>0</v>
      </c>
      <c r="E65" s="10">
        <v>0</v>
      </c>
      <c r="F65" s="10">
        <v>105</v>
      </c>
      <c r="G65" s="11">
        <f t="shared" si="6"/>
        <v>0</v>
      </c>
      <c r="H65" s="10">
        <v>0</v>
      </c>
      <c r="I65" s="10">
        <v>79</v>
      </c>
      <c r="J65" s="11">
        <f t="shared" si="7"/>
        <v>0</v>
      </c>
      <c r="K65" s="10">
        <v>0</v>
      </c>
      <c r="L65" s="10">
        <v>58</v>
      </c>
      <c r="M65" s="11">
        <f t="shared" si="8"/>
        <v>0</v>
      </c>
      <c r="N65" s="10">
        <v>176</v>
      </c>
      <c r="O65" s="10">
        <v>27</v>
      </c>
      <c r="P65" s="11">
        <f t="shared" si="9"/>
        <v>4752</v>
      </c>
      <c r="Q65" s="23">
        <f t="shared" si="10"/>
        <v>4752</v>
      </c>
      <c r="R65" s="10"/>
    </row>
    <row r="66" s="1" customFormat="1" ht="25" customHeight="1" spans="1:18">
      <c r="A66" s="10" t="s">
        <v>113</v>
      </c>
      <c r="B66" s="10" t="s">
        <v>114</v>
      </c>
      <c r="C66" s="10" t="s">
        <v>115</v>
      </c>
      <c r="D66" s="10">
        <f t="shared" si="0"/>
        <v>183</v>
      </c>
      <c r="E66" s="10">
        <v>165</v>
      </c>
      <c r="F66" s="10">
        <v>105</v>
      </c>
      <c r="G66" s="11">
        <f t="shared" si="6"/>
        <v>17325</v>
      </c>
      <c r="H66" s="10">
        <v>18</v>
      </c>
      <c r="I66" s="10">
        <v>79</v>
      </c>
      <c r="J66" s="11">
        <f t="shared" si="7"/>
        <v>1422</v>
      </c>
      <c r="K66" s="10">
        <v>0</v>
      </c>
      <c r="L66" s="10">
        <v>58</v>
      </c>
      <c r="M66" s="11">
        <f t="shared" si="8"/>
        <v>0</v>
      </c>
      <c r="N66" s="10">
        <v>0</v>
      </c>
      <c r="O66" s="10">
        <v>27</v>
      </c>
      <c r="P66" s="11">
        <f t="shared" si="9"/>
        <v>0</v>
      </c>
      <c r="Q66" s="23">
        <f t="shared" si="10"/>
        <v>18747</v>
      </c>
      <c r="R66" s="10"/>
    </row>
    <row r="67" s="1" customFormat="1" ht="25" customHeight="1" spans="1:18">
      <c r="A67" s="10" t="s">
        <v>116</v>
      </c>
      <c r="B67" s="10" t="s">
        <v>117</v>
      </c>
      <c r="C67" s="10" t="s">
        <v>71</v>
      </c>
      <c r="D67" s="10">
        <f t="shared" si="0"/>
        <v>295.4</v>
      </c>
      <c r="E67" s="10">
        <v>262</v>
      </c>
      <c r="F67" s="10">
        <v>105</v>
      </c>
      <c r="G67" s="11">
        <f t="shared" si="6"/>
        <v>27510</v>
      </c>
      <c r="H67" s="10">
        <v>33.4</v>
      </c>
      <c r="I67" s="10">
        <v>79</v>
      </c>
      <c r="J67" s="11">
        <f t="shared" si="7"/>
        <v>2638.6</v>
      </c>
      <c r="K67" s="10">
        <v>0</v>
      </c>
      <c r="L67" s="10">
        <v>58</v>
      </c>
      <c r="M67" s="11">
        <f t="shared" si="8"/>
        <v>0</v>
      </c>
      <c r="N67" s="10">
        <v>0</v>
      </c>
      <c r="O67" s="10">
        <v>27</v>
      </c>
      <c r="P67" s="11">
        <f t="shared" si="9"/>
        <v>0</v>
      </c>
      <c r="Q67" s="23">
        <f t="shared" si="10"/>
        <v>30148.6</v>
      </c>
      <c r="R67" s="10"/>
    </row>
    <row r="68" s="1" customFormat="1" ht="25" customHeight="1" spans="1:18">
      <c r="A68" s="10" t="s">
        <v>116</v>
      </c>
      <c r="B68" s="10" t="s">
        <v>117</v>
      </c>
      <c r="C68" s="10" t="s">
        <v>118</v>
      </c>
      <c r="D68" s="10">
        <f t="shared" ref="D68:D87" si="11">E68+H68+K68</f>
        <v>0</v>
      </c>
      <c r="E68" s="10">
        <v>0</v>
      </c>
      <c r="F68" s="10">
        <v>105</v>
      </c>
      <c r="G68" s="11">
        <f t="shared" si="6"/>
        <v>0</v>
      </c>
      <c r="H68" s="10">
        <v>0</v>
      </c>
      <c r="I68" s="10">
        <v>79</v>
      </c>
      <c r="J68" s="11">
        <f t="shared" si="7"/>
        <v>0</v>
      </c>
      <c r="K68" s="10">
        <v>0</v>
      </c>
      <c r="L68" s="10">
        <v>58</v>
      </c>
      <c r="M68" s="11">
        <f t="shared" si="8"/>
        <v>0</v>
      </c>
      <c r="N68" s="10">
        <v>230</v>
      </c>
      <c r="O68" s="10">
        <v>27</v>
      </c>
      <c r="P68" s="11">
        <f t="shared" si="9"/>
        <v>6210</v>
      </c>
      <c r="Q68" s="23">
        <f t="shared" si="10"/>
        <v>6210</v>
      </c>
      <c r="R68" s="10"/>
    </row>
    <row r="69" s="1" customFormat="1" ht="25" customHeight="1" spans="1:18">
      <c r="A69" s="10" t="s">
        <v>116</v>
      </c>
      <c r="B69" s="10" t="s">
        <v>117</v>
      </c>
      <c r="C69" s="10" t="s">
        <v>119</v>
      </c>
      <c r="D69" s="10">
        <f t="shared" si="11"/>
        <v>284.4</v>
      </c>
      <c r="E69" s="10">
        <v>227.5</v>
      </c>
      <c r="F69" s="10">
        <v>105</v>
      </c>
      <c r="G69" s="11">
        <f t="shared" ref="G69:G88" si="12">E69*F69</f>
        <v>23887.5</v>
      </c>
      <c r="H69" s="10">
        <v>0</v>
      </c>
      <c r="I69" s="10">
        <v>79</v>
      </c>
      <c r="J69" s="11">
        <f t="shared" ref="J69:J88" si="13">H69*I69</f>
        <v>0</v>
      </c>
      <c r="K69" s="10">
        <v>56.9</v>
      </c>
      <c r="L69" s="10">
        <v>58</v>
      </c>
      <c r="M69" s="11">
        <f t="shared" ref="M69:M88" si="14">K69*L69</f>
        <v>3300.2</v>
      </c>
      <c r="N69" s="10">
        <v>0</v>
      </c>
      <c r="O69" s="10">
        <v>27</v>
      </c>
      <c r="P69" s="11">
        <f t="shared" ref="P69:P88" si="15">N69*O69</f>
        <v>0</v>
      </c>
      <c r="Q69" s="23">
        <f t="shared" ref="Q69:Q87" si="16">P69+M69+J69+G69</f>
        <v>27187.7</v>
      </c>
      <c r="R69" s="10"/>
    </row>
    <row r="70" s="1" customFormat="1" ht="25" customHeight="1" spans="1:18">
      <c r="A70" s="10" t="s">
        <v>116</v>
      </c>
      <c r="B70" s="10" t="s">
        <v>117</v>
      </c>
      <c r="C70" s="10" t="s">
        <v>120</v>
      </c>
      <c r="D70" s="10">
        <f t="shared" si="11"/>
        <v>309.3</v>
      </c>
      <c r="E70" s="10">
        <v>0</v>
      </c>
      <c r="F70" s="10">
        <v>105</v>
      </c>
      <c r="G70" s="11">
        <f t="shared" si="12"/>
        <v>0</v>
      </c>
      <c r="H70" s="10">
        <v>246.8</v>
      </c>
      <c r="I70" s="10">
        <v>79</v>
      </c>
      <c r="J70" s="11">
        <f t="shared" si="13"/>
        <v>19497.2</v>
      </c>
      <c r="K70" s="10">
        <v>62.5</v>
      </c>
      <c r="L70" s="10">
        <v>58</v>
      </c>
      <c r="M70" s="11">
        <f t="shared" si="14"/>
        <v>3625</v>
      </c>
      <c r="N70" s="10">
        <v>0</v>
      </c>
      <c r="O70" s="10">
        <v>27</v>
      </c>
      <c r="P70" s="11">
        <f t="shared" si="15"/>
        <v>0</v>
      </c>
      <c r="Q70" s="23">
        <f t="shared" si="16"/>
        <v>23122.2</v>
      </c>
      <c r="R70" s="10"/>
    </row>
    <row r="71" s="1" customFormat="1" ht="25" customHeight="1" spans="1:18">
      <c r="A71" s="10" t="s">
        <v>116</v>
      </c>
      <c r="B71" s="10" t="s">
        <v>121</v>
      </c>
      <c r="C71" s="10" t="s">
        <v>122</v>
      </c>
      <c r="D71" s="10">
        <f t="shared" si="11"/>
        <v>264.26</v>
      </c>
      <c r="E71" s="10">
        <v>65</v>
      </c>
      <c r="F71" s="10">
        <v>105</v>
      </c>
      <c r="G71" s="11">
        <f t="shared" si="12"/>
        <v>6825</v>
      </c>
      <c r="H71" s="10">
        <v>0</v>
      </c>
      <c r="I71" s="10">
        <v>79</v>
      </c>
      <c r="J71" s="11">
        <f t="shared" si="13"/>
        <v>0</v>
      </c>
      <c r="K71" s="10">
        <v>199.26</v>
      </c>
      <c r="L71" s="10">
        <v>58</v>
      </c>
      <c r="M71" s="11">
        <f t="shared" si="14"/>
        <v>11557.08</v>
      </c>
      <c r="N71" s="10">
        <v>0</v>
      </c>
      <c r="O71" s="10">
        <v>27</v>
      </c>
      <c r="P71" s="11">
        <f t="shared" si="15"/>
        <v>0</v>
      </c>
      <c r="Q71" s="23">
        <f t="shared" si="16"/>
        <v>18382.08</v>
      </c>
      <c r="R71" s="10"/>
    </row>
    <row r="72" s="1" customFormat="1" ht="25" customHeight="1" spans="1:18">
      <c r="A72" s="10" t="s">
        <v>116</v>
      </c>
      <c r="B72" s="10" t="s">
        <v>121</v>
      </c>
      <c r="C72" s="10" t="s">
        <v>123</v>
      </c>
      <c r="D72" s="10">
        <f t="shared" si="11"/>
        <v>245</v>
      </c>
      <c r="E72" s="10">
        <v>149.5</v>
      </c>
      <c r="F72" s="10">
        <v>105</v>
      </c>
      <c r="G72" s="11">
        <f t="shared" si="12"/>
        <v>15697.5</v>
      </c>
      <c r="H72" s="10">
        <v>0</v>
      </c>
      <c r="I72" s="10">
        <v>79</v>
      </c>
      <c r="J72" s="11">
        <f t="shared" si="13"/>
        <v>0</v>
      </c>
      <c r="K72" s="10">
        <v>95.5</v>
      </c>
      <c r="L72" s="10">
        <v>58</v>
      </c>
      <c r="M72" s="11">
        <f t="shared" si="14"/>
        <v>5539</v>
      </c>
      <c r="N72" s="10">
        <v>0</v>
      </c>
      <c r="O72" s="10">
        <v>27</v>
      </c>
      <c r="P72" s="11">
        <f t="shared" si="15"/>
        <v>0</v>
      </c>
      <c r="Q72" s="23">
        <f t="shared" si="16"/>
        <v>21236.5</v>
      </c>
      <c r="R72" s="10"/>
    </row>
    <row r="73" s="1" customFormat="1" ht="25" customHeight="1" spans="1:18">
      <c r="A73" s="10" t="s">
        <v>116</v>
      </c>
      <c r="B73" s="10" t="s">
        <v>121</v>
      </c>
      <c r="C73" s="10" t="s">
        <v>124</v>
      </c>
      <c r="D73" s="10">
        <f t="shared" si="11"/>
        <v>391.7</v>
      </c>
      <c r="E73" s="10">
        <v>338</v>
      </c>
      <c r="F73" s="10">
        <v>105</v>
      </c>
      <c r="G73" s="11">
        <f t="shared" si="12"/>
        <v>35490</v>
      </c>
      <c r="H73" s="10">
        <v>53.7</v>
      </c>
      <c r="I73" s="10">
        <v>79</v>
      </c>
      <c r="J73" s="11">
        <f t="shared" si="13"/>
        <v>4242.3</v>
      </c>
      <c r="K73" s="10">
        <v>0</v>
      </c>
      <c r="L73" s="10">
        <v>58</v>
      </c>
      <c r="M73" s="11">
        <f t="shared" si="14"/>
        <v>0</v>
      </c>
      <c r="N73" s="10">
        <v>0</v>
      </c>
      <c r="O73" s="10">
        <v>27</v>
      </c>
      <c r="P73" s="11">
        <f t="shared" si="15"/>
        <v>0</v>
      </c>
      <c r="Q73" s="23">
        <f t="shared" si="16"/>
        <v>39732.3</v>
      </c>
      <c r="R73" s="10"/>
    </row>
    <row r="74" s="1" customFormat="1" ht="25" customHeight="1" spans="1:18">
      <c r="A74" s="10" t="s">
        <v>116</v>
      </c>
      <c r="B74" s="10" t="s">
        <v>125</v>
      </c>
      <c r="C74" s="10" t="s">
        <v>122</v>
      </c>
      <c r="D74" s="10">
        <f t="shared" si="11"/>
        <v>502</v>
      </c>
      <c r="E74" s="10">
        <v>51</v>
      </c>
      <c r="F74" s="10">
        <v>105</v>
      </c>
      <c r="G74" s="11">
        <f t="shared" si="12"/>
        <v>5355</v>
      </c>
      <c r="H74" s="10">
        <v>0</v>
      </c>
      <c r="I74" s="10">
        <v>79</v>
      </c>
      <c r="J74" s="11">
        <f t="shared" si="13"/>
        <v>0</v>
      </c>
      <c r="K74" s="10">
        <v>451</v>
      </c>
      <c r="L74" s="10">
        <v>58</v>
      </c>
      <c r="M74" s="11">
        <f t="shared" si="14"/>
        <v>26158</v>
      </c>
      <c r="N74" s="10">
        <v>0</v>
      </c>
      <c r="O74" s="10">
        <v>27</v>
      </c>
      <c r="P74" s="11">
        <f t="shared" si="15"/>
        <v>0</v>
      </c>
      <c r="Q74" s="23">
        <f t="shared" si="16"/>
        <v>31513</v>
      </c>
      <c r="R74" s="10"/>
    </row>
    <row r="75" s="1" customFormat="1" ht="25" customHeight="1" spans="1:18">
      <c r="A75" s="10" t="s">
        <v>116</v>
      </c>
      <c r="B75" s="10" t="s">
        <v>125</v>
      </c>
      <c r="C75" s="10" t="s">
        <v>71</v>
      </c>
      <c r="D75" s="10">
        <f t="shared" si="11"/>
        <v>184.1</v>
      </c>
      <c r="E75" s="10">
        <v>85.6</v>
      </c>
      <c r="F75" s="10">
        <v>105</v>
      </c>
      <c r="G75" s="11">
        <f t="shared" si="12"/>
        <v>8988</v>
      </c>
      <c r="H75" s="10">
        <v>0</v>
      </c>
      <c r="I75" s="10">
        <v>79</v>
      </c>
      <c r="J75" s="11">
        <f t="shared" si="13"/>
        <v>0</v>
      </c>
      <c r="K75" s="10">
        <v>98.5</v>
      </c>
      <c r="L75" s="10">
        <v>58</v>
      </c>
      <c r="M75" s="11">
        <f t="shared" si="14"/>
        <v>5713</v>
      </c>
      <c r="N75" s="10">
        <v>0</v>
      </c>
      <c r="O75" s="10">
        <v>27</v>
      </c>
      <c r="P75" s="11">
        <f t="shared" si="15"/>
        <v>0</v>
      </c>
      <c r="Q75" s="23">
        <f t="shared" si="16"/>
        <v>14701</v>
      </c>
      <c r="R75" s="10"/>
    </row>
    <row r="76" s="1" customFormat="1" ht="25" customHeight="1" spans="1:18">
      <c r="A76" s="10" t="s">
        <v>116</v>
      </c>
      <c r="B76" s="10" t="s">
        <v>125</v>
      </c>
      <c r="C76" s="10" t="s">
        <v>126</v>
      </c>
      <c r="D76" s="10">
        <f t="shared" si="11"/>
        <v>0</v>
      </c>
      <c r="E76" s="10">
        <v>0</v>
      </c>
      <c r="F76" s="10">
        <v>105</v>
      </c>
      <c r="G76" s="11">
        <f t="shared" si="12"/>
        <v>0</v>
      </c>
      <c r="H76" s="10">
        <v>0</v>
      </c>
      <c r="I76" s="10">
        <v>79</v>
      </c>
      <c r="J76" s="11">
        <f t="shared" si="13"/>
        <v>0</v>
      </c>
      <c r="K76" s="10">
        <v>0</v>
      </c>
      <c r="L76" s="10">
        <v>58</v>
      </c>
      <c r="M76" s="11">
        <f t="shared" si="14"/>
        <v>0</v>
      </c>
      <c r="N76" s="10">
        <v>196.1</v>
      </c>
      <c r="O76" s="10">
        <v>27</v>
      </c>
      <c r="P76" s="11">
        <f t="shared" si="15"/>
        <v>5294.7</v>
      </c>
      <c r="Q76" s="23">
        <f t="shared" si="16"/>
        <v>5294.7</v>
      </c>
      <c r="R76" s="10"/>
    </row>
    <row r="77" s="1" customFormat="1" ht="25" customHeight="1" spans="1:18">
      <c r="A77" s="10" t="s">
        <v>116</v>
      </c>
      <c r="B77" s="10" t="s">
        <v>125</v>
      </c>
      <c r="C77" s="10" t="s">
        <v>127</v>
      </c>
      <c r="D77" s="10">
        <f t="shared" si="11"/>
        <v>32.6</v>
      </c>
      <c r="E77" s="10">
        <v>32.6</v>
      </c>
      <c r="F77" s="10">
        <v>105</v>
      </c>
      <c r="G77" s="11">
        <f t="shared" si="12"/>
        <v>3423</v>
      </c>
      <c r="H77" s="10">
        <v>0</v>
      </c>
      <c r="I77" s="10">
        <v>79</v>
      </c>
      <c r="J77" s="11">
        <f t="shared" si="13"/>
        <v>0</v>
      </c>
      <c r="K77" s="10">
        <v>0</v>
      </c>
      <c r="L77" s="10">
        <v>58</v>
      </c>
      <c r="M77" s="11">
        <f t="shared" si="14"/>
        <v>0</v>
      </c>
      <c r="N77" s="10">
        <v>100.1</v>
      </c>
      <c r="O77" s="10">
        <v>27</v>
      </c>
      <c r="P77" s="11">
        <f t="shared" si="15"/>
        <v>2702.7</v>
      </c>
      <c r="Q77" s="23">
        <f t="shared" si="16"/>
        <v>6125.7</v>
      </c>
      <c r="R77" s="10"/>
    </row>
    <row r="78" s="1" customFormat="1" ht="25" customHeight="1" spans="1:18">
      <c r="A78" s="10" t="s">
        <v>116</v>
      </c>
      <c r="B78" s="10" t="s">
        <v>125</v>
      </c>
      <c r="C78" s="10" t="s">
        <v>128</v>
      </c>
      <c r="D78" s="10">
        <f t="shared" si="11"/>
        <v>260.1</v>
      </c>
      <c r="E78" s="10">
        <v>114.1</v>
      </c>
      <c r="F78" s="10">
        <v>105</v>
      </c>
      <c r="G78" s="11">
        <f t="shared" si="12"/>
        <v>11980.5</v>
      </c>
      <c r="H78" s="10">
        <v>0</v>
      </c>
      <c r="I78" s="10">
        <v>79</v>
      </c>
      <c r="J78" s="11">
        <f t="shared" si="13"/>
        <v>0</v>
      </c>
      <c r="K78" s="10">
        <v>146</v>
      </c>
      <c r="L78" s="10">
        <v>58</v>
      </c>
      <c r="M78" s="11">
        <f t="shared" si="14"/>
        <v>8468</v>
      </c>
      <c r="N78" s="10">
        <v>0</v>
      </c>
      <c r="O78" s="10">
        <v>27</v>
      </c>
      <c r="P78" s="11">
        <f t="shared" si="15"/>
        <v>0</v>
      </c>
      <c r="Q78" s="23">
        <f t="shared" si="16"/>
        <v>20448.5</v>
      </c>
      <c r="R78" s="10"/>
    </row>
    <row r="79" s="1" customFormat="1" ht="25" customHeight="1" spans="1:18">
      <c r="A79" s="10" t="s">
        <v>116</v>
      </c>
      <c r="B79" s="10" t="s">
        <v>125</v>
      </c>
      <c r="C79" s="10" t="s">
        <v>129</v>
      </c>
      <c r="D79" s="10">
        <f t="shared" si="11"/>
        <v>197.5</v>
      </c>
      <c r="E79" s="10">
        <v>162.2</v>
      </c>
      <c r="F79" s="10">
        <v>105</v>
      </c>
      <c r="G79" s="11">
        <f t="shared" si="12"/>
        <v>17031</v>
      </c>
      <c r="H79" s="10">
        <v>20.1</v>
      </c>
      <c r="I79" s="10">
        <v>79</v>
      </c>
      <c r="J79" s="11">
        <f t="shared" si="13"/>
        <v>1587.9</v>
      </c>
      <c r="K79" s="10">
        <v>15.2</v>
      </c>
      <c r="L79" s="10">
        <v>58</v>
      </c>
      <c r="M79" s="11">
        <f t="shared" si="14"/>
        <v>881.6</v>
      </c>
      <c r="N79" s="10">
        <v>0</v>
      </c>
      <c r="O79" s="10">
        <v>27</v>
      </c>
      <c r="P79" s="11">
        <f t="shared" si="15"/>
        <v>0</v>
      </c>
      <c r="Q79" s="23">
        <f t="shared" si="16"/>
        <v>19500.5</v>
      </c>
      <c r="R79" s="10"/>
    </row>
    <row r="80" s="1" customFormat="1" ht="25" customHeight="1" spans="1:18">
      <c r="A80" s="10" t="s">
        <v>116</v>
      </c>
      <c r="B80" s="10" t="s">
        <v>130</v>
      </c>
      <c r="C80" s="10" t="s">
        <v>131</v>
      </c>
      <c r="D80" s="10">
        <f t="shared" si="11"/>
        <v>100.2</v>
      </c>
      <c r="E80" s="10">
        <v>0</v>
      </c>
      <c r="F80" s="10">
        <v>105</v>
      </c>
      <c r="G80" s="11">
        <f t="shared" si="12"/>
        <v>0</v>
      </c>
      <c r="H80" s="10">
        <v>84.6</v>
      </c>
      <c r="I80" s="10">
        <v>79</v>
      </c>
      <c r="J80" s="11">
        <f t="shared" si="13"/>
        <v>6683.4</v>
      </c>
      <c r="K80" s="10">
        <v>15.6</v>
      </c>
      <c r="L80" s="10">
        <v>58</v>
      </c>
      <c r="M80" s="11">
        <f t="shared" si="14"/>
        <v>904.8</v>
      </c>
      <c r="N80" s="10">
        <v>0</v>
      </c>
      <c r="O80" s="10">
        <v>27</v>
      </c>
      <c r="P80" s="11">
        <f t="shared" si="15"/>
        <v>0</v>
      </c>
      <c r="Q80" s="23">
        <f t="shared" si="16"/>
        <v>7588.2</v>
      </c>
      <c r="R80" s="10"/>
    </row>
    <row r="81" s="1" customFormat="1" ht="25" customHeight="1" spans="1:18">
      <c r="A81" s="10" t="s">
        <v>116</v>
      </c>
      <c r="B81" s="10" t="s">
        <v>130</v>
      </c>
      <c r="C81" s="10" t="s">
        <v>132</v>
      </c>
      <c r="D81" s="10">
        <f t="shared" si="11"/>
        <v>186.5</v>
      </c>
      <c r="E81" s="10">
        <v>0</v>
      </c>
      <c r="F81" s="10">
        <v>105</v>
      </c>
      <c r="G81" s="11">
        <f t="shared" si="12"/>
        <v>0</v>
      </c>
      <c r="H81" s="10">
        <v>0</v>
      </c>
      <c r="I81" s="10">
        <v>79</v>
      </c>
      <c r="J81" s="11">
        <f t="shared" si="13"/>
        <v>0</v>
      </c>
      <c r="K81" s="10">
        <v>186.5</v>
      </c>
      <c r="L81" s="10">
        <v>58</v>
      </c>
      <c r="M81" s="11">
        <f t="shared" si="14"/>
        <v>10817</v>
      </c>
      <c r="N81" s="10">
        <v>0</v>
      </c>
      <c r="O81" s="10">
        <v>27</v>
      </c>
      <c r="P81" s="11">
        <f t="shared" si="15"/>
        <v>0</v>
      </c>
      <c r="Q81" s="23">
        <f t="shared" si="16"/>
        <v>10817</v>
      </c>
      <c r="R81" s="10"/>
    </row>
    <row r="82" s="1" customFormat="1" ht="25" customHeight="1" spans="1:18">
      <c r="A82" s="10" t="s">
        <v>116</v>
      </c>
      <c r="B82" s="10" t="s">
        <v>133</v>
      </c>
      <c r="C82" s="10" t="s">
        <v>71</v>
      </c>
      <c r="D82" s="10">
        <f t="shared" si="11"/>
        <v>55.5</v>
      </c>
      <c r="E82" s="10">
        <v>0</v>
      </c>
      <c r="F82" s="10">
        <v>105</v>
      </c>
      <c r="G82" s="11">
        <f t="shared" si="12"/>
        <v>0</v>
      </c>
      <c r="H82" s="10">
        <v>45</v>
      </c>
      <c r="I82" s="10">
        <v>79</v>
      </c>
      <c r="J82" s="11">
        <f t="shared" si="13"/>
        <v>3555</v>
      </c>
      <c r="K82" s="10">
        <v>10.5</v>
      </c>
      <c r="L82" s="10">
        <v>58</v>
      </c>
      <c r="M82" s="11">
        <f t="shared" si="14"/>
        <v>609</v>
      </c>
      <c r="N82" s="10">
        <v>0</v>
      </c>
      <c r="O82" s="10">
        <v>27</v>
      </c>
      <c r="P82" s="11">
        <f t="shared" si="15"/>
        <v>0</v>
      </c>
      <c r="Q82" s="23">
        <f t="shared" si="16"/>
        <v>4164</v>
      </c>
      <c r="R82" s="10"/>
    </row>
    <row r="83" s="1" customFormat="1" ht="25" customHeight="1" spans="1:18">
      <c r="A83" s="10" t="s">
        <v>116</v>
      </c>
      <c r="B83" s="10" t="s">
        <v>133</v>
      </c>
      <c r="C83" s="10" t="s">
        <v>134</v>
      </c>
      <c r="D83" s="10">
        <f t="shared" si="11"/>
        <v>323.7</v>
      </c>
      <c r="E83" s="10">
        <v>237.5</v>
      </c>
      <c r="F83" s="10">
        <v>105</v>
      </c>
      <c r="G83" s="11">
        <f t="shared" si="12"/>
        <v>24937.5</v>
      </c>
      <c r="H83" s="10">
        <v>86.2</v>
      </c>
      <c r="I83" s="10">
        <v>79</v>
      </c>
      <c r="J83" s="11">
        <f t="shared" si="13"/>
        <v>6809.8</v>
      </c>
      <c r="K83" s="10">
        <v>0</v>
      </c>
      <c r="L83" s="10">
        <v>58</v>
      </c>
      <c r="M83" s="11">
        <f t="shared" si="14"/>
        <v>0</v>
      </c>
      <c r="N83" s="10">
        <v>0</v>
      </c>
      <c r="O83" s="10">
        <v>27</v>
      </c>
      <c r="P83" s="11">
        <f t="shared" si="15"/>
        <v>0</v>
      </c>
      <c r="Q83" s="23">
        <f t="shared" si="16"/>
        <v>31747.3</v>
      </c>
      <c r="R83" s="10"/>
    </row>
    <row r="84" s="1" customFormat="1" ht="25" customHeight="1" spans="1:18">
      <c r="A84" s="10" t="s">
        <v>116</v>
      </c>
      <c r="B84" s="10" t="s">
        <v>135</v>
      </c>
      <c r="C84" s="10" t="s">
        <v>52</v>
      </c>
      <c r="D84" s="10">
        <f t="shared" si="11"/>
        <v>101.8</v>
      </c>
      <c r="E84" s="10">
        <v>0</v>
      </c>
      <c r="F84" s="10">
        <v>105</v>
      </c>
      <c r="G84" s="11">
        <f t="shared" si="12"/>
        <v>0</v>
      </c>
      <c r="H84" s="10">
        <v>83.4</v>
      </c>
      <c r="I84" s="10">
        <v>79</v>
      </c>
      <c r="J84" s="11">
        <f t="shared" si="13"/>
        <v>6588.6</v>
      </c>
      <c r="K84" s="10">
        <v>18.4</v>
      </c>
      <c r="L84" s="10">
        <v>58</v>
      </c>
      <c r="M84" s="11">
        <f t="shared" si="14"/>
        <v>1067.2</v>
      </c>
      <c r="N84" s="10">
        <v>0</v>
      </c>
      <c r="O84" s="10">
        <v>27</v>
      </c>
      <c r="P84" s="11">
        <f t="shared" si="15"/>
        <v>0</v>
      </c>
      <c r="Q84" s="23">
        <f t="shared" si="16"/>
        <v>7655.8</v>
      </c>
      <c r="R84" s="10"/>
    </row>
    <row r="85" s="1" customFormat="1" ht="25" customHeight="1" spans="1:18">
      <c r="A85" s="10" t="s">
        <v>116</v>
      </c>
      <c r="B85" s="10" t="s">
        <v>135</v>
      </c>
      <c r="C85" s="10" t="s">
        <v>127</v>
      </c>
      <c r="D85" s="10">
        <f t="shared" si="11"/>
        <v>112.7</v>
      </c>
      <c r="E85" s="10">
        <v>0</v>
      </c>
      <c r="F85" s="10">
        <v>105</v>
      </c>
      <c r="G85" s="11">
        <f t="shared" si="12"/>
        <v>0</v>
      </c>
      <c r="H85" s="10">
        <v>0</v>
      </c>
      <c r="I85" s="10">
        <v>79</v>
      </c>
      <c r="J85" s="11">
        <f t="shared" si="13"/>
        <v>0</v>
      </c>
      <c r="K85" s="10">
        <v>112.7</v>
      </c>
      <c r="L85" s="10">
        <v>58</v>
      </c>
      <c r="M85" s="11">
        <f t="shared" si="14"/>
        <v>6536.6</v>
      </c>
      <c r="N85" s="10">
        <v>64.5</v>
      </c>
      <c r="O85" s="10">
        <v>27</v>
      </c>
      <c r="P85" s="11">
        <f t="shared" si="15"/>
        <v>1741.5</v>
      </c>
      <c r="Q85" s="23">
        <f t="shared" si="16"/>
        <v>8278.1</v>
      </c>
      <c r="R85" s="10"/>
    </row>
    <row r="86" s="1" customFormat="1" ht="25" customHeight="1" spans="1:18">
      <c r="A86" s="10" t="s">
        <v>116</v>
      </c>
      <c r="B86" s="10" t="s">
        <v>135</v>
      </c>
      <c r="C86" s="10" t="s">
        <v>136</v>
      </c>
      <c r="D86" s="10">
        <f t="shared" si="11"/>
        <v>262.3</v>
      </c>
      <c r="E86" s="10">
        <v>0</v>
      </c>
      <c r="F86" s="10">
        <v>105</v>
      </c>
      <c r="G86" s="11">
        <f t="shared" si="12"/>
        <v>0</v>
      </c>
      <c r="H86" s="10">
        <v>68.4</v>
      </c>
      <c r="I86" s="10">
        <v>79</v>
      </c>
      <c r="J86" s="11">
        <f t="shared" si="13"/>
        <v>5403.6</v>
      </c>
      <c r="K86" s="10">
        <v>193.9</v>
      </c>
      <c r="L86" s="10">
        <v>58</v>
      </c>
      <c r="M86" s="11">
        <f t="shared" si="14"/>
        <v>11246.2</v>
      </c>
      <c r="N86" s="10">
        <v>0</v>
      </c>
      <c r="O86" s="10">
        <v>27</v>
      </c>
      <c r="P86" s="11">
        <f t="shared" si="15"/>
        <v>0</v>
      </c>
      <c r="Q86" s="23">
        <f t="shared" si="16"/>
        <v>16649.8</v>
      </c>
      <c r="R86" s="10"/>
    </row>
    <row r="87" s="1" customFormat="1" ht="25" customHeight="1" spans="1:18">
      <c r="A87" s="10" t="s">
        <v>116</v>
      </c>
      <c r="B87" s="10" t="s">
        <v>135</v>
      </c>
      <c r="C87" s="10" t="s">
        <v>127</v>
      </c>
      <c r="D87" s="10">
        <f t="shared" si="11"/>
        <v>62.5</v>
      </c>
      <c r="E87" s="10">
        <v>62.5</v>
      </c>
      <c r="F87" s="10">
        <v>105</v>
      </c>
      <c r="G87" s="11">
        <f t="shared" si="12"/>
        <v>6562.5</v>
      </c>
      <c r="H87" s="10">
        <v>0</v>
      </c>
      <c r="I87" s="10">
        <v>79</v>
      </c>
      <c r="J87" s="11">
        <f t="shared" si="13"/>
        <v>0</v>
      </c>
      <c r="K87" s="10">
        <v>0</v>
      </c>
      <c r="L87" s="10">
        <v>58</v>
      </c>
      <c r="M87" s="11">
        <f t="shared" si="14"/>
        <v>0</v>
      </c>
      <c r="N87" s="10">
        <v>299.5</v>
      </c>
      <c r="O87" s="10">
        <v>27</v>
      </c>
      <c r="P87" s="11">
        <f t="shared" si="15"/>
        <v>8086.5</v>
      </c>
      <c r="Q87" s="23">
        <f t="shared" si="16"/>
        <v>14649</v>
      </c>
      <c r="R87" s="10"/>
    </row>
    <row r="88" s="2" customFormat="1" ht="25" customHeight="1" spans="1:18">
      <c r="A88" s="26" t="s">
        <v>137</v>
      </c>
      <c r="B88" s="27"/>
      <c r="C88" s="9"/>
      <c r="D88" s="6">
        <f>SUM(D4:D87)</f>
        <v>19162.75</v>
      </c>
      <c r="E88" s="6">
        <f>SUM(E4:E87)</f>
        <v>7359.9</v>
      </c>
      <c r="F88" s="10">
        <v>105</v>
      </c>
      <c r="G88" s="6">
        <f t="shared" si="12"/>
        <v>772789.5</v>
      </c>
      <c r="H88" s="6">
        <f>SUM(H4:H87)</f>
        <v>4174.39</v>
      </c>
      <c r="I88" s="10">
        <v>79</v>
      </c>
      <c r="J88" s="6">
        <f t="shared" si="13"/>
        <v>329776.81</v>
      </c>
      <c r="K88" s="6">
        <f>SUM(K4:K87)</f>
        <v>7628.46</v>
      </c>
      <c r="L88" s="10">
        <v>58</v>
      </c>
      <c r="M88" s="6">
        <f t="shared" si="14"/>
        <v>442450.68</v>
      </c>
      <c r="N88" s="6">
        <f>SUM(N4:N87)</f>
        <v>1424.5</v>
      </c>
      <c r="O88" s="10">
        <v>27</v>
      </c>
      <c r="P88" s="6">
        <f t="shared" si="15"/>
        <v>38461.5</v>
      </c>
      <c r="Q88" s="6">
        <f>SUM(Q4:Q87)</f>
        <v>1583478.49</v>
      </c>
      <c r="R88" s="6"/>
    </row>
    <row r="89" s="1" customFormat="1" ht="25" customHeight="1" spans="1:1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</sheetData>
  <autoFilter ref="A3:S90">
    <extLst/>
  </autoFilter>
  <mergeCells count="10">
    <mergeCell ref="A1:R1"/>
    <mergeCell ref="E2:M2"/>
    <mergeCell ref="N2:P2"/>
    <mergeCell ref="A88:C88"/>
    <mergeCell ref="A2:A3"/>
    <mergeCell ref="B2:B3"/>
    <mergeCell ref="C2:C3"/>
    <mergeCell ref="D2:D3"/>
    <mergeCell ref="Q2:Q3"/>
    <mergeCell ref="R2:R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暂拟标准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ASDR</cp:lastModifiedBy>
  <dcterms:created xsi:type="dcterms:W3CDTF">2021-03-02T00:08:00Z</dcterms:created>
  <dcterms:modified xsi:type="dcterms:W3CDTF">2024-07-03T03:17:25Z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8A0A71F37F5C4450A7C66349A9895145_13</vt:lpwstr>
  </property>
  <property fmtid="{D5CDD505-2E9C-101B-9397-08002B2CF9AE}" pid="4" name="KSOReadingLayout">
    <vt:bool>true</vt:bool>
  </property>
</Properties>
</file>