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<sst xmlns="http://schemas.openxmlformats.org/spreadsheetml/2006/main" count="462" uniqueCount="194">
  <si>
    <t>双牌县2022年粮食适度规模经营补贴发放表</t>
  </si>
  <si>
    <t>单位：元.亩</t>
  </si>
  <si>
    <t>序号</t>
  </si>
  <si>
    <t>乡镇</t>
  </si>
  <si>
    <t>村别</t>
  </si>
  <si>
    <t>姓名</t>
  </si>
  <si>
    <t>身份证号</t>
  </si>
  <si>
    <t>耕地流转面积</t>
  </si>
  <si>
    <t>双季稻种植补贴</t>
  </si>
  <si>
    <t>一季稻和其他粮食作物种植补贴</t>
  </si>
  <si>
    <t>合计</t>
  </si>
  <si>
    <t>备注</t>
  </si>
  <si>
    <t>种植
面积</t>
  </si>
  <si>
    <t xml:space="preserve">补贴
标准 </t>
  </si>
  <si>
    <t>补贴
金额</t>
  </si>
  <si>
    <t>泷泊镇</t>
  </si>
  <si>
    <t>沙背甸村</t>
  </si>
  <si>
    <t>黄志勇</t>
  </si>
  <si>
    <t>4329291975********</t>
  </si>
  <si>
    <t>资料双份</t>
  </si>
  <si>
    <t>五里牌镇</t>
  </si>
  <si>
    <t>青山里村、全家洲村</t>
  </si>
  <si>
    <t>胡彩云</t>
  </si>
  <si>
    <t>4329291962********</t>
  </si>
  <si>
    <t>资料有备份</t>
  </si>
  <si>
    <t>青山里村</t>
  </si>
  <si>
    <t>马磊</t>
  </si>
  <si>
    <t>4311231992********</t>
  </si>
  <si>
    <t>九甲村</t>
  </si>
  <si>
    <t>于君强</t>
  </si>
  <si>
    <t>4329291969********</t>
  </si>
  <si>
    <t>良村</t>
  </si>
  <si>
    <t>蒋新春</t>
  </si>
  <si>
    <t>4311231984********</t>
  </si>
  <si>
    <t>理家坪乡</t>
  </si>
  <si>
    <t>坦田村</t>
  </si>
  <si>
    <t>何增辉</t>
  </si>
  <si>
    <t>4329291968********</t>
  </si>
  <si>
    <t>五里牌村</t>
  </si>
  <si>
    <t>张贻发</t>
  </si>
  <si>
    <t>4329291970********</t>
  </si>
  <si>
    <t>潇水湾村</t>
  </si>
  <si>
    <t>胡鹏归</t>
  </si>
  <si>
    <t>4329291978********</t>
  </si>
  <si>
    <t>乌鸦山村、江西村</t>
  </si>
  <si>
    <t>蒋良跃</t>
  </si>
  <si>
    <t>4329291967********</t>
  </si>
  <si>
    <t>柏梧塘村</t>
  </si>
  <si>
    <t>唐海文</t>
  </si>
  <si>
    <t>4329291983********</t>
  </si>
  <si>
    <t>平福头村</t>
  </si>
  <si>
    <t>唐顺斌</t>
  </si>
  <si>
    <t>4311231986********</t>
  </si>
  <si>
    <t>陈朝军</t>
  </si>
  <si>
    <t>樟古寺村</t>
  </si>
  <si>
    <t>李雪华</t>
  </si>
  <si>
    <t>观文口村</t>
  </si>
  <si>
    <t>张卫国</t>
  </si>
  <si>
    <t>4329291979********</t>
  </si>
  <si>
    <t>人民洞村</t>
  </si>
  <si>
    <t>蒋争伍</t>
  </si>
  <si>
    <t>4329291971********</t>
  </si>
  <si>
    <t>文治柏</t>
  </si>
  <si>
    <t>4329291982********</t>
  </si>
  <si>
    <t>胡彩玉</t>
  </si>
  <si>
    <t>4329291965********</t>
  </si>
  <si>
    <t>枫木山村</t>
  </si>
  <si>
    <t>冯志立</t>
  </si>
  <si>
    <t>陈培青</t>
  </si>
  <si>
    <t>群力村</t>
  </si>
  <si>
    <t>秦雨生</t>
  </si>
  <si>
    <t>4329291966********</t>
  </si>
  <si>
    <t>佑里村、平福头村</t>
  </si>
  <si>
    <t>陶松青</t>
  </si>
  <si>
    <t>胡婉东</t>
  </si>
  <si>
    <t>4311231995********</t>
  </si>
  <si>
    <t>周一国</t>
  </si>
  <si>
    <t>塔山村</t>
  </si>
  <si>
    <t>卿茂勋</t>
  </si>
  <si>
    <t>江村镇</t>
  </si>
  <si>
    <t>双井村</t>
  </si>
  <si>
    <t>蒋愉明</t>
  </si>
  <si>
    <t>车龙城</t>
  </si>
  <si>
    <t>刘登桥</t>
  </si>
  <si>
    <t>5227281984********</t>
  </si>
  <si>
    <t>胡尚争</t>
  </si>
  <si>
    <t>4329291974********</t>
  </si>
  <si>
    <t>张松军</t>
  </si>
  <si>
    <t>义村、观文口村</t>
  </si>
  <si>
    <t>张满华</t>
  </si>
  <si>
    <t>文塔村</t>
  </si>
  <si>
    <t>刘廷清</t>
  </si>
  <si>
    <t>其中玉米21亩</t>
  </si>
  <si>
    <t>塘于洞村</t>
  </si>
  <si>
    <t>罗其元</t>
  </si>
  <si>
    <t>4329291963********</t>
  </si>
  <si>
    <t>六江洞村</t>
  </si>
  <si>
    <t>胡志玉</t>
  </si>
  <si>
    <t>4329291976********</t>
  </si>
  <si>
    <t>蒋大悟</t>
  </si>
  <si>
    <t>4329291964********</t>
  </si>
  <si>
    <t>胡仁新</t>
  </si>
  <si>
    <t>冲头村、樟古寺村</t>
  </si>
  <si>
    <t>马越锋</t>
  </si>
  <si>
    <t>4329291981********</t>
  </si>
  <si>
    <t>何家洞镇</t>
  </si>
  <si>
    <t>何家洞村</t>
  </si>
  <si>
    <t>何归艳</t>
  </si>
  <si>
    <t>花坪村</t>
  </si>
  <si>
    <t>莫小利</t>
  </si>
  <si>
    <t>周守腾</t>
  </si>
  <si>
    <t>黄国生</t>
  </si>
  <si>
    <t>4329291972********</t>
  </si>
  <si>
    <t>上梧江乡</t>
  </si>
  <si>
    <t>新立村</t>
  </si>
  <si>
    <t>奉小元</t>
  </si>
  <si>
    <t>陈兆辉</t>
  </si>
  <si>
    <t>邓小金</t>
  </si>
  <si>
    <t>袁正文</t>
  </si>
  <si>
    <t>黄明合</t>
  </si>
  <si>
    <t>徐小平</t>
  </si>
  <si>
    <t>全家洲村</t>
  </si>
  <si>
    <t>全明高</t>
  </si>
  <si>
    <t>打鼓坪乡</t>
  </si>
  <si>
    <t>单江村</t>
  </si>
  <si>
    <t>吴宣林</t>
  </si>
  <si>
    <t>蒋勋奇</t>
  </si>
  <si>
    <t>奉国玉</t>
  </si>
  <si>
    <t>4329291973********</t>
  </si>
  <si>
    <t>红福田村</t>
  </si>
  <si>
    <t>蒋权昌</t>
  </si>
  <si>
    <t>屈粉林</t>
  </si>
  <si>
    <t>周正连</t>
  </si>
  <si>
    <t>秦朝生</t>
  </si>
  <si>
    <t>盘家村</t>
  </si>
  <si>
    <t>盘怀</t>
  </si>
  <si>
    <t>双丰村</t>
  </si>
  <si>
    <t>李昌二</t>
  </si>
  <si>
    <t>蒋力勋</t>
  </si>
  <si>
    <t>秦峰</t>
  </si>
  <si>
    <t>大江口村</t>
  </si>
  <si>
    <t>何晓文</t>
  </si>
  <si>
    <t>奉永智</t>
  </si>
  <si>
    <t>唐春华</t>
  </si>
  <si>
    <t>严德武</t>
  </si>
  <si>
    <t>张利平</t>
  </si>
  <si>
    <t>冲头村、平福头村</t>
  </si>
  <si>
    <t>马勇军</t>
  </si>
  <si>
    <t>陈松林</t>
  </si>
  <si>
    <t>吴光军</t>
  </si>
  <si>
    <t>江西村</t>
  </si>
  <si>
    <t>蒋中勇</t>
  </si>
  <si>
    <t>秦全开</t>
  </si>
  <si>
    <t>4311231968********</t>
  </si>
  <si>
    <t>唐炳和</t>
  </si>
  <si>
    <t>蒋小明</t>
  </si>
  <si>
    <t>何承太</t>
  </si>
  <si>
    <t>4329291956********</t>
  </si>
  <si>
    <t>二井江村</t>
  </si>
  <si>
    <t>张秋云</t>
  </si>
  <si>
    <t>尹清宏</t>
  </si>
  <si>
    <t>乌鸦山村</t>
  </si>
  <si>
    <t>王学著</t>
  </si>
  <si>
    <t>唐兵</t>
  </si>
  <si>
    <t>4311231989********</t>
  </si>
  <si>
    <t>唐清桂</t>
  </si>
  <si>
    <t>唐官辉</t>
  </si>
  <si>
    <t>胡登良</t>
  </si>
  <si>
    <t>周玉莲</t>
  </si>
  <si>
    <t>其中玉米10.72亩</t>
  </si>
  <si>
    <t>邓善林</t>
  </si>
  <si>
    <t>赵文喜</t>
  </si>
  <si>
    <t>周厚华</t>
  </si>
  <si>
    <t>4329291955********</t>
  </si>
  <si>
    <t>陶鸭林</t>
  </si>
  <si>
    <t>4329291957********</t>
  </si>
  <si>
    <t>严放元</t>
  </si>
  <si>
    <t>青春村</t>
  </si>
  <si>
    <t>奉定稳</t>
  </si>
  <si>
    <t>唐先锋</t>
  </si>
  <si>
    <t>4329291949********</t>
  </si>
  <si>
    <t>胡志力</t>
  </si>
  <si>
    <t>李建林</t>
  </si>
  <si>
    <t>4329291958********</t>
  </si>
  <si>
    <t>严德清</t>
  </si>
  <si>
    <t>江村村</t>
  </si>
  <si>
    <t>周友义</t>
  </si>
  <si>
    <t>陈忠明</t>
  </si>
  <si>
    <t>唐贞交</t>
  </si>
  <si>
    <t>卢志生</t>
  </si>
  <si>
    <t>龚大军</t>
  </si>
  <si>
    <t>蒋宝勋</t>
  </si>
  <si>
    <t>唐清荣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</si>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</sst>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sz val="14"/>
      <name val="仿宋_GB2312"/>
      <charset val="134"/>
    </font>
    <font>
      <sz val="12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"/>
  <sheetViews>
    <sheetView tabSelected="1" workbookViewId="0">
      <pane ySplit="4" topLeftCell="A71" activePane="bottomLeft" state="frozen"/>
      <selection/>
      <selection pane="bottomLeft" activeCell="N86" sqref="N86"/>
    </sheetView>
  </sheetViews>
  <sheetFormatPr defaultColWidth="9" defaultRowHeight="13.5"/>
  <cols>
    <col min="1" max="1" width="5.375" style="1" customWidth="1"/>
    <col min="2" max="2" width="12.25" style="1" customWidth="1"/>
    <col min="3" max="3" width="18.375" style="1" customWidth="1"/>
    <col min="4" max="4" width="9" style="1"/>
    <col min="5" max="5" width="23.875" style="1" customWidth="1"/>
    <col min="6" max="6" width="9.375" style="1"/>
    <col min="7" max="8" width="9" style="1"/>
    <col min="9" max="9" width="10.375" style="1"/>
    <col min="10" max="11" width="9" style="1"/>
    <col min="12" max="12" width="9.375" style="1"/>
    <col min="13" max="13" width="10.375" style="1"/>
    <col min="14" max="14" width="21.125" style="1" customWidth="1"/>
    <col min="15" max="16384" width="9" style="1"/>
  </cols>
  <sheetData>
    <row r="1" s="1" customFormat="1" ht="3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8.7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14.25" spans="1:14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10"/>
      <c r="I3" s="10"/>
      <c r="J3" s="16" t="s">
        <v>9</v>
      </c>
      <c r="K3" s="16"/>
      <c r="L3" s="16"/>
      <c r="M3" s="16" t="s">
        <v>10</v>
      </c>
      <c r="N3" s="17" t="s">
        <v>11</v>
      </c>
    </row>
    <row r="4" s="1" customFormat="1" ht="27" spans="1:14">
      <c r="A4" s="6"/>
      <c r="B4" s="7"/>
      <c r="C4" s="7"/>
      <c r="D4" s="7"/>
      <c r="E4" s="11"/>
      <c r="F4" s="9"/>
      <c r="G4" s="9" t="s">
        <v>12</v>
      </c>
      <c r="H4" s="9" t="s">
        <v>13</v>
      </c>
      <c r="I4" s="9" t="s">
        <v>14</v>
      </c>
      <c r="J4" s="9" t="s">
        <v>12</v>
      </c>
      <c r="K4" s="9" t="s">
        <v>13</v>
      </c>
      <c r="L4" s="9" t="s">
        <v>14</v>
      </c>
      <c r="M4" s="16"/>
      <c r="N4" s="17"/>
    </row>
    <row r="5" s="2" customFormat="1" ht="19" customHeight="1" spans="1:14">
      <c r="A5" s="12">
        <v>1</v>
      </c>
      <c r="B5" s="12" t="s">
        <v>15</v>
      </c>
      <c r="C5" s="12" t="s">
        <v>16</v>
      </c>
      <c r="D5" s="12" t="s">
        <v>17</v>
      </c>
      <c r="E5" s="12" t="s">
        <v>18</v>
      </c>
      <c r="F5" s="12">
        <f t="shared" ref="F5:F68" si="0">G5+J5</f>
        <v>1584</v>
      </c>
      <c r="G5" s="12">
        <v>837.2</v>
      </c>
      <c r="H5" s="12">
        <v>140</v>
      </c>
      <c r="I5" s="12">
        <f t="shared" ref="I5:I68" si="1">G5*H5</f>
        <v>117208</v>
      </c>
      <c r="J5" s="12">
        <v>746.8</v>
      </c>
      <c r="K5" s="12">
        <v>70</v>
      </c>
      <c r="L5" s="12">
        <f t="shared" ref="L5:L68" si="2">J5*K5</f>
        <v>52276</v>
      </c>
      <c r="M5" s="12">
        <v>80000</v>
      </c>
      <c r="N5" s="18" t="s">
        <v>19</v>
      </c>
    </row>
    <row r="6" s="2" customFormat="1" ht="19" customHeight="1" spans="1:14">
      <c r="A6" s="12">
        <v>2</v>
      </c>
      <c r="B6" s="12" t="s">
        <v>20</v>
      </c>
      <c r="C6" s="13" t="s">
        <v>21</v>
      </c>
      <c r="D6" s="12" t="s">
        <v>22</v>
      </c>
      <c r="E6" s="12" t="s">
        <v>23</v>
      </c>
      <c r="F6" s="12">
        <f t="shared" si="0"/>
        <v>1235</v>
      </c>
      <c r="G6" s="12">
        <v>844.97</v>
      </c>
      <c r="H6" s="12">
        <v>140</v>
      </c>
      <c r="I6" s="12">
        <f t="shared" si="1"/>
        <v>118295.8</v>
      </c>
      <c r="J6" s="12">
        <v>390.03</v>
      </c>
      <c r="K6" s="12">
        <v>70</v>
      </c>
      <c r="L6" s="12">
        <f t="shared" si="2"/>
        <v>27302.1</v>
      </c>
      <c r="M6" s="12">
        <v>80000</v>
      </c>
      <c r="N6" s="18" t="s">
        <v>24</v>
      </c>
    </row>
    <row r="7" s="2" customFormat="1" ht="19" customHeight="1" spans="1:14">
      <c r="A7" s="12">
        <v>3</v>
      </c>
      <c r="B7" s="12" t="s">
        <v>20</v>
      </c>
      <c r="C7" s="12" t="s">
        <v>25</v>
      </c>
      <c r="D7" s="12" t="s">
        <v>26</v>
      </c>
      <c r="E7" s="12" t="s">
        <v>27</v>
      </c>
      <c r="F7" s="12">
        <f t="shared" si="0"/>
        <v>400</v>
      </c>
      <c r="G7" s="12">
        <v>149.9</v>
      </c>
      <c r="H7" s="12" t="str">
        <f t="shared" ref="H7:H11" si="3">IF(G7&lt;100,"100","120")</f>
        <v>120</v>
      </c>
      <c r="I7" s="12">
        <f t="shared" si="1"/>
        <v>17988</v>
      </c>
      <c r="J7" s="12">
        <v>250.1</v>
      </c>
      <c r="K7" s="12">
        <f t="shared" ref="K7:K14" si="4">IF(J7&lt;100,50,60)</f>
        <v>60</v>
      </c>
      <c r="L7" s="12">
        <f t="shared" si="2"/>
        <v>15006</v>
      </c>
      <c r="M7" s="12">
        <f t="shared" ref="M7:M70" si="5">I7+L7</f>
        <v>32994</v>
      </c>
      <c r="N7" s="18" t="s">
        <v>24</v>
      </c>
    </row>
    <row r="8" s="2" customFormat="1" ht="19" customHeight="1" spans="1:14">
      <c r="A8" s="12">
        <v>4</v>
      </c>
      <c r="B8" s="12" t="s">
        <v>15</v>
      </c>
      <c r="C8" s="12" t="s">
        <v>28</v>
      </c>
      <c r="D8" s="12" t="s">
        <v>29</v>
      </c>
      <c r="E8" s="12" t="s">
        <v>30</v>
      </c>
      <c r="F8" s="12">
        <f t="shared" si="0"/>
        <v>392.6</v>
      </c>
      <c r="G8" s="12">
        <v>307</v>
      </c>
      <c r="H8" s="12" t="str">
        <f t="shared" si="3"/>
        <v>120</v>
      </c>
      <c r="I8" s="12">
        <f t="shared" si="1"/>
        <v>36840</v>
      </c>
      <c r="J8" s="12">
        <v>85.6</v>
      </c>
      <c r="K8" s="12">
        <v>60</v>
      </c>
      <c r="L8" s="12">
        <f t="shared" si="2"/>
        <v>5136</v>
      </c>
      <c r="M8" s="12">
        <f t="shared" si="5"/>
        <v>41976</v>
      </c>
      <c r="N8" s="18" t="s">
        <v>19</v>
      </c>
    </row>
    <row r="9" s="2" customFormat="1" ht="19" customHeight="1" spans="1:14">
      <c r="A9" s="12">
        <v>5</v>
      </c>
      <c r="B9" s="12" t="s">
        <v>15</v>
      </c>
      <c r="C9" s="12" t="s">
        <v>31</v>
      </c>
      <c r="D9" s="12" t="s">
        <v>32</v>
      </c>
      <c r="E9" s="12" t="s">
        <v>33</v>
      </c>
      <c r="F9" s="12">
        <f t="shared" si="0"/>
        <v>374</v>
      </c>
      <c r="G9" s="12">
        <v>32.27</v>
      </c>
      <c r="H9" s="12">
        <v>120</v>
      </c>
      <c r="I9" s="12">
        <f t="shared" si="1"/>
        <v>3872.4</v>
      </c>
      <c r="J9" s="12">
        <v>341.73</v>
      </c>
      <c r="K9" s="12">
        <f t="shared" si="4"/>
        <v>60</v>
      </c>
      <c r="L9" s="12">
        <f t="shared" si="2"/>
        <v>20503.8</v>
      </c>
      <c r="M9" s="12">
        <f t="shared" si="5"/>
        <v>24376.2</v>
      </c>
      <c r="N9" s="18" t="s">
        <v>19</v>
      </c>
    </row>
    <row r="10" s="2" customFormat="1" ht="19" customHeight="1" spans="1:14">
      <c r="A10" s="12">
        <v>6</v>
      </c>
      <c r="B10" s="12" t="s">
        <v>34</v>
      </c>
      <c r="C10" s="12" t="s">
        <v>35</v>
      </c>
      <c r="D10" s="12" t="s">
        <v>36</v>
      </c>
      <c r="E10" s="12" t="s">
        <v>37</v>
      </c>
      <c r="F10" s="12">
        <f t="shared" si="0"/>
        <v>371.7</v>
      </c>
      <c r="G10" s="12">
        <v>119.2</v>
      </c>
      <c r="H10" s="12" t="str">
        <f t="shared" si="3"/>
        <v>120</v>
      </c>
      <c r="I10" s="12">
        <f t="shared" si="1"/>
        <v>14304</v>
      </c>
      <c r="J10" s="12">
        <v>252.5</v>
      </c>
      <c r="K10" s="12">
        <f t="shared" si="4"/>
        <v>60</v>
      </c>
      <c r="L10" s="12">
        <f t="shared" si="2"/>
        <v>15150</v>
      </c>
      <c r="M10" s="12">
        <f t="shared" si="5"/>
        <v>29454</v>
      </c>
      <c r="N10" s="18" t="s">
        <v>24</v>
      </c>
    </row>
    <row r="11" s="2" customFormat="1" ht="19" customHeight="1" spans="1:14">
      <c r="A11" s="12">
        <v>7</v>
      </c>
      <c r="B11" s="12" t="s">
        <v>20</v>
      </c>
      <c r="C11" s="12" t="s">
        <v>38</v>
      </c>
      <c r="D11" s="12" t="s">
        <v>39</v>
      </c>
      <c r="E11" s="12" t="s">
        <v>40</v>
      </c>
      <c r="F11" s="12">
        <f t="shared" si="0"/>
        <v>368</v>
      </c>
      <c r="G11" s="12">
        <v>224</v>
      </c>
      <c r="H11" s="12" t="str">
        <f t="shared" si="3"/>
        <v>120</v>
      </c>
      <c r="I11" s="12">
        <f t="shared" si="1"/>
        <v>26880</v>
      </c>
      <c r="J11" s="12">
        <v>144</v>
      </c>
      <c r="K11" s="12">
        <f t="shared" si="4"/>
        <v>60</v>
      </c>
      <c r="L11" s="12">
        <f t="shared" si="2"/>
        <v>8640</v>
      </c>
      <c r="M11" s="12">
        <f t="shared" si="5"/>
        <v>35520</v>
      </c>
      <c r="N11" s="18" t="s">
        <v>24</v>
      </c>
    </row>
    <row r="12" s="2" customFormat="1" ht="19" customHeight="1" spans="1:14">
      <c r="A12" s="12">
        <v>8</v>
      </c>
      <c r="B12" s="12" t="s">
        <v>20</v>
      </c>
      <c r="C12" s="12" t="s">
        <v>41</v>
      </c>
      <c r="D12" s="12" t="s">
        <v>42</v>
      </c>
      <c r="E12" s="12" t="s">
        <v>43</v>
      </c>
      <c r="F12" s="12">
        <f t="shared" si="0"/>
        <v>366.98</v>
      </c>
      <c r="G12" s="12"/>
      <c r="H12" s="14">
        <v>120</v>
      </c>
      <c r="I12" s="12">
        <f t="shared" si="1"/>
        <v>0</v>
      </c>
      <c r="J12" s="12">
        <v>366.98</v>
      </c>
      <c r="K12" s="12">
        <f t="shared" si="4"/>
        <v>60</v>
      </c>
      <c r="L12" s="12">
        <f t="shared" si="2"/>
        <v>22018.8</v>
      </c>
      <c r="M12" s="12">
        <f t="shared" si="5"/>
        <v>22018.8</v>
      </c>
      <c r="N12" s="18" t="s">
        <v>24</v>
      </c>
    </row>
    <row r="13" s="2" customFormat="1" ht="19" customHeight="1" spans="1:14">
      <c r="A13" s="12">
        <v>9</v>
      </c>
      <c r="B13" s="12" t="s">
        <v>15</v>
      </c>
      <c r="C13" s="13" t="s">
        <v>44</v>
      </c>
      <c r="D13" s="12" t="s">
        <v>45</v>
      </c>
      <c r="E13" s="12" t="s">
        <v>46</v>
      </c>
      <c r="F13" s="12">
        <f t="shared" si="0"/>
        <v>346.5</v>
      </c>
      <c r="G13" s="12"/>
      <c r="H13" s="14">
        <v>120</v>
      </c>
      <c r="I13" s="12">
        <f t="shared" si="1"/>
        <v>0</v>
      </c>
      <c r="J13" s="12">
        <v>346.5</v>
      </c>
      <c r="K13" s="12">
        <f t="shared" si="4"/>
        <v>60</v>
      </c>
      <c r="L13" s="12">
        <f t="shared" si="2"/>
        <v>20790</v>
      </c>
      <c r="M13" s="12">
        <f t="shared" si="5"/>
        <v>20790</v>
      </c>
      <c r="N13" s="18"/>
    </row>
    <row r="14" s="2" customFormat="1" ht="19" customHeight="1" spans="1:14">
      <c r="A14" s="12">
        <v>10</v>
      </c>
      <c r="B14" s="12" t="s">
        <v>20</v>
      </c>
      <c r="C14" s="12" t="s">
        <v>47</v>
      </c>
      <c r="D14" s="12" t="s">
        <v>48</v>
      </c>
      <c r="E14" s="12" t="s">
        <v>49</v>
      </c>
      <c r="F14" s="12">
        <f t="shared" si="0"/>
        <v>340.5</v>
      </c>
      <c r="G14" s="12">
        <v>161</v>
      </c>
      <c r="H14" s="12" t="str">
        <f t="shared" ref="H14:H18" si="6">IF(G14&lt;100,"100","120")</f>
        <v>120</v>
      </c>
      <c r="I14" s="12">
        <f t="shared" si="1"/>
        <v>19320</v>
      </c>
      <c r="J14" s="12">
        <v>179.5</v>
      </c>
      <c r="K14" s="12">
        <f t="shared" si="4"/>
        <v>60</v>
      </c>
      <c r="L14" s="12">
        <f t="shared" si="2"/>
        <v>10770</v>
      </c>
      <c r="M14" s="12">
        <f t="shared" si="5"/>
        <v>30090</v>
      </c>
      <c r="N14" s="18" t="s">
        <v>24</v>
      </c>
    </row>
    <row r="15" s="2" customFormat="1" ht="19" customHeight="1" spans="1:14">
      <c r="A15" s="12">
        <v>11</v>
      </c>
      <c r="B15" s="12" t="s">
        <v>15</v>
      </c>
      <c r="C15" s="12" t="s">
        <v>50</v>
      </c>
      <c r="D15" s="12" t="s">
        <v>51</v>
      </c>
      <c r="E15" s="12" t="s">
        <v>52</v>
      </c>
      <c r="F15" s="12">
        <f t="shared" si="0"/>
        <v>334.24</v>
      </c>
      <c r="G15" s="12">
        <v>271.4</v>
      </c>
      <c r="H15" s="12" t="str">
        <f t="shared" si="6"/>
        <v>120</v>
      </c>
      <c r="I15" s="12">
        <f t="shared" si="1"/>
        <v>32568</v>
      </c>
      <c r="J15" s="12">
        <v>62.84</v>
      </c>
      <c r="K15" s="12">
        <v>60</v>
      </c>
      <c r="L15" s="12">
        <f t="shared" si="2"/>
        <v>3770.4</v>
      </c>
      <c r="M15" s="12">
        <f t="shared" si="5"/>
        <v>36338.4</v>
      </c>
      <c r="N15" s="18" t="s">
        <v>24</v>
      </c>
    </row>
    <row r="16" s="2" customFormat="1" ht="19" customHeight="1" spans="1:14">
      <c r="A16" s="12">
        <v>12</v>
      </c>
      <c r="B16" s="12" t="s">
        <v>20</v>
      </c>
      <c r="C16" s="12" t="s">
        <v>47</v>
      </c>
      <c r="D16" s="12" t="s">
        <v>53</v>
      </c>
      <c r="E16" s="12" t="s">
        <v>18</v>
      </c>
      <c r="F16" s="12">
        <f t="shared" si="0"/>
        <v>307</v>
      </c>
      <c r="G16" s="12"/>
      <c r="H16" s="14">
        <v>120</v>
      </c>
      <c r="I16" s="12">
        <f t="shared" si="1"/>
        <v>0</v>
      </c>
      <c r="J16" s="12">
        <v>307</v>
      </c>
      <c r="K16" s="12">
        <f t="shared" ref="K16:K20" si="7">IF(J16&lt;100,50,60)</f>
        <v>60</v>
      </c>
      <c r="L16" s="12">
        <f t="shared" si="2"/>
        <v>18420</v>
      </c>
      <c r="M16" s="12">
        <f t="shared" si="5"/>
        <v>18420</v>
      </c>
      <c r="N16" s="18" t="s">
        <v>24</v>
      </c>
    </row>
    <row r="17" s="2" customFormat="1" ht="19" customHeight="1" spans="1:14">
      <c r="A17" s="12">
        <v>13</v>
      </c>
      <c r="B17" s="12" t="s">
        <v>15</v>
      </c>
      <c r="C17" s="12" t="s">
        <v>54</v>
      </c>
      <c r="D17" s="12" t="s">
        <v>55</v>
      </c>
      <c r="E17" s="12" t="s">
        <v>43</v>
      </c>
      <c r="F17" s="12">
        <f t="shared" si="0"/>
        <v>298.3</v>
      </c>
      <c r="G17" s="12">
        <v>148</v>
      </c>
      <c r="H17" s="12" t="str">
        <f t="shared" si="6"/>
        <v>120</v>
      </c>
      <c r="I17" s="12">
        <f t="shared" si="1"/>
        <v>17760</v>
      </c>
      <c r="J17" s="12">
        <v>150.3</v>
      </c>
      <c r="K17" s="12">
        <f t="shared" si="7"/>
        <v>60</v>
      </c>
      <c r="L17" s="12">
        <f t="shared" si="2"/>
        <v>9018</v>
      </c>
      <c r="M17" s="12">
        <f t="shared" si="5"/>
        <v>26778</v>
      </c>
      <c r="N17" s="18" t="s">
        <v>19</v>
      </c>
    </row>
    <row r="18" s="2" customFormat="1" ht="19" customHeight="1" spans="1:14">
      <c r="A18" s="12">
        <v>14</v>
      </c>
      <c r="B18" s="12" t="s">
        <v>15</v>
      </c>
      <c r="C18" s="12" t="s">
        <v>56</v>
      </c>
      <c r="D18" s="12" t="s">
        <v>57</v>
      </c>
      <c r="E18" s="12" t="s">
        <v>58</v>
      </c>
      <c r="F18" s="12">
        <f t="shared" si="0"/>
        <v>282.5</v>
      </c>
      <c r="G18" s="12">
        <v>108</v>
      </c>
      <c r="H18" s="12" t="str">
        <f t="shared" si="6"/>
        <v>120</v>
      </c>
      <c r="I18" s="12">
        <f t="shared" si="1"/>
        <v>12960</v>
      </c>
      <c r="J18" s="12">
        <v>174.5</v>
      </c>
      <c r="K18" s="12">
        <f t="shared" si="7"/>
        <v>60</v>
      </c>
      <c r="L18" s="12">
        <f t="shared" si="2"/>
        <v>10470</v>
      </c>
      <c r="M18" s="12">
        <f t="shared" si="5"/>
        <v>23430</v>
      </c>
      <c r="N18" s="18" t="s">
        <v>24</v>
      </c>
    </row>
    <row r="19" s="2" customFormat="1" ht="19" customHeight="1" spans="1:14">
      <c r="A19" s="12">
        <v>15</v>
      </c>
      <c r="B19" s="12" t="s">
        <v>15</v>
      </c>
      <c r="C19" s="12" t="s">
        <v>59</v>
      </c>
      <c r="D19" s="12" t="s">
        <v>60</v>
      </c>
      <c r="E19" s="12" t="s">
        <v>61</v>
      </c>
      <c r="F19" s="12">
        <f t="shared" si="0"/>
        <v>263</v>
      </c>
      <c r="G19" s="12">
        <v>9.7</v>
      </c>
      <c r="H19" s="12">
        <v>120</v>
      </c>
      <c r="I19" s="12">
        <f t="shared" si="1"/>
        <v>1164</v>
      </c>
      <c r="J19" s="12">
        <v>253.3</v>
      </c>
      <c r="K19" s="12">
        <f t="shared" si="7"/>
        <v>60</v>
      </c>
      <c r="L19" s="12">
        <f t="shared" si="2"/>
        <v>15198</v>
      </c>
      <c r="M19" s="12">
        <f t="shared" si="5"/>
        <v>16362</v>
      </c>
      <c r="N19" s="18" t="s">
        <v>24</v>
      </c>
    </row>
    <row r="20" s="2" customFormat="1" ht="19" customHeight="1" spans="1:14">
      <c r="A20" s="12">
        <v>16</v>
      </c>
      <c r="B20" s="12" t="s">
        <v>15</v>
      </c>
      <c r="C20" s="12" t="s">
        <v>31</v>
      </c>
      <c r="D20" s="12" t="s">
        <v>62</v>
      </c>
      <c r="E20" s="12" t="s">
        <v>63</v>
      </c>
      <c r="F20" s="12">
        <f t="shared" si="0"/>
        <v>255</v>
      </c>
      <c r="G20" s="12">
        <v>28</v>
      </c>
      <c r="H20" s="12">
        <v>120</v>
      </c>
      <c r="I20" s="12">
        <f t="shared" si="1"/>
        <v>3360</v>
      </c>
      <c r="J20" s="12">
        <v>227</v>
      </c>
      <c r="K20" s="12">
        <f t="shared" si="7"/>
        <v>60</v>
      </c>
      <c r="L20" s="12">
        <f t="shared" si="2"/>
        <v>13620</v>
      </c>
      <c r="M20" s="12">
        <f t="shared" si="5"/>
        <v>16980</v>
      </c>
      <c r="N20" s="18" t="s">
        <v>19</v>
      </c>
    </row>
    <row r="21" s="2" customFormat="1" ht="19" customHeight="1" spans="1:14">
      <c r="A21" s="12">
        <v>17</v>
      </c>
      <c r="B21" s="12" t="s">
        <v>20</v>
      </c>
      <c r="C21" s="12" t="s">
        <v>25</v>
      </c>
      <c r="D21" s="12" t="s">
        <v>64</v>
      </c>
      <c r="E21" s="12" t="s">
        <v>65</v>
      </c>
      <c r="F21" s="12">
        <f t="shared" si="0"/>
        <v>250</v>
      </c>
      <c r="G21" s="12">
        <v>201</v>
      </c>
      <c r="H21" s="12" t="str">
        <f t="shared" ref="H21:H23" si="8">IF(G21&lt;100,"100","120")</f>
        <v>120</v>
      </c>
      <c r="I21" s="12">
        <f t="shared" si="1"/>
        <v>24120</v>
      </c>
      <c r="J21" s="12">
        <v>49</v>
      </c>
      <c r="K21" s="12">
        <v>60</v>
      </c>
      <c r="L21" s="12">
        <f t="shared" si="2"/>
        <v>2940</v>
      </c>
      <c r="M21" s="12">
        <f t="shared" si="5"/>
        <v>27060</v>
      </c>
      <c r="N21" s="18" t="s">
        <v>24</v>
      </c>
    </row>
    <row r="22" s="2" customFormat="1" ht="19" customHeight="1" spans="1:14">
      <c r="A22" s="12">
        <v>18</v>
      </c>
      <c r="B22" s="12" t="s">
        <v>15</v>
      </c>
      <c r="C22" s="12" t="s">
        <v>66</v>
      </c>
      <c r="D22" s="12" t="s">
        <v>67</v>
      </c>
      <c r="E22" s="12" t="s">
        <v>58</v>
      </c>
      <c r="F22" s="12">
        <f t="shared" si="0"/>
        <v>205.53</v>
      </c>
      <c r="G22" s="12">
        <v>132.8</v>
      </c>
      <c r="H22" s="12" t="str">
        <f t="shared" si="8"/>
        <v>120</v>
      </c>
      <c r="I22" s="12">
        <f t="shared" si="1"/>
        <v>15936</v>
      </c>
      <c r="J22" s="12">
        <v>72.73</v>
      </c>
      <c r="K22" s="12">
        <v>60</v>
      </c>
      <c r="L22" s="12">
        <f t="shared" si="2"/>
        <v>4363.8</v>
      </c>
      <c r="M22" s="12">
        <f t="shared" si="5"/>
        <v>20299.8</v>
      </c>
      <c r="N22" s="18" t="s">
        <v>19</v>
      </c>
    </row>
    <row r="23" s="2" customFormat="1" ht="19" customHeight="1" spans="1:14">
      <c r="A23" s="12">
        <v>19</v>
      </c>
      <c r="B23" s="12" t="s">
        <v>15</v>
      </c>
      <c r="C23" s="12" t="s">
        <v>50</v>
      </c>
      <c r="D23" s="12" t="s">
        <v>68</v>
      </c>
      <c r="E23" s="12" t="s">
        <v>65</v>
      </c>
      <c r="F23" s="12">
        <f t="shared" si="0"/>
        <v>204.5</v>
      </c>
      <c r="G23" s="12">
        <v>153.69</v>
      </c>
      <c r="H23" s="12" t="str">
        <f t="shared" si="8"/>
        <v>120</v>
      </c>
      <c r="I23" s="12">
        <f t="shared" si="1"/>
        <v>18442.8</v>
      </c>
      <c r="J23" s="12">
        <v>50.81</v>
      </c>
      <c r="K23" s="12">
        <v>60</v>
      </c>
      <c r="L23" s="12">
        <f t="shared" si="2"/>
        <v>3048.6</v>
      </c>
      <c r="M23" s="12">
        <f t="shared" si="5"/>
        <v>21491.4</v>
      </c>
      <c r="N23" s="19"/>
    </row>
    <row r="24" s="2" customFormat="1" ht="19" customHeight="1" spans="1:14">
      <c r="A24" s="12">
        <v>20</v>
      </c>
      <c r="B24" s="12" t="s">
        <v>34</v>
      </c>
      <c r="C24" s="12" t="s">
        <v>69</v>
      </c>
      <c r="D24" s="12" t="s">
        <v>70</v>
      </c>
      <c r="E24" s="12" t="s">
        <v>71</v>
      </c>
      <c r="F24" s="12">
        <f t="shared" si="0"/>
        <v>200</v>
      </c>
      <c r="G24" s="12">
        <v>31</v>
      </c>
      <c r="H24" s="12">
        <v>120</v>
      </c>
      <c r="I24" s="12">
        <f t="shared" si="1"/>
        <v>3720</v>
      </c>
      <c r="J24" s="12">
        <v>169</v>
      </c>
      <c r="K24" s="12">
        <f t="shared" ref="K24:K30" si="9">IF(J24&lt;100,50,60)</f>
        <v>60</v>
      </c>
      <c r="L24" s="12">
        <f t="shared" si="2"/>
        <v>10140</v>
      </c>
      <c r="M24" s="12">
        <f t="shared" si="5"/>
        <v>13860</v>
      </c>
      <c r="N24" s="18" t="s">
        <v>24</v>
      </c>
    </row>
    <row r="25" s="2" customFormat="1" ht="19" customHeight="1" spans="1:14">
      <c r="A25" s="12">
        <v>21</v>
      </c>
      <c r="B25" s="12" t="s">
        <v>15</v>
      </c>
      <c r="C25" s="12" t="s">
        <v>72</v>
      </c>
      <c r="D25" s="12" t="s">
        <v>73</v>
      </c>
      <c r="E25" s="12" t="s">
        <v>61</v>
      </c>
      <c r="F25" s="12">
        <f t="shared" si="0"/>
        <v>186.15</v>
      </c>
      <c r="G25" s="12"/>
      <c r="H25" s="14">
        <v>120</v>
      </c>
      <c r="I25" s="12">
        <f t="shared" si="1"/>
        <v>0</v>
      </c>
      <c r="J25" s="12">
        <v>186.15</v>
      </c>
      <c r="K25" s="12">
        <f t="shared" si="9"/>
        <v>60</v>
      </c>
      <c r="L25" s="12">
        <f t="shared" si="2"/>
        <v>11169</v>
      </c>
      <c r="M25" s="12">
        <f t="shared" si="5"/>
        <v>11169</v>
      </c>
      <c r="N25" s="18" t="s">
        <v>24</v>
      </c>
    </row>
    <row r="26" s="2" customFormat="1" ht="19" customHeight="1" spans="1:14">
      <c r="A26" s="12">
        <v>22</v>
      </c>
      <c r="B26" s="12" t="s">
        <v>20</v>
      </c>
      <c r="C26" s="12" t="s">
        <v>25</v>
      </c>
      <c r="D26" s="12" t="s">
        <v>74</v>
      </c>
      <c r="E26" s="12" t="s">
        <v>75</v>
      </c>
      <c r="F26" s="12">
        <f t="shared" si="0"/>
        <v>180</v>
      </c>
      <c r="G26" s="12">
        <v>180</v>
      </c>
      <c r="H26" s="12" t="str">
        <f>IF(G26&lt;100,"100","120")</f>
        <v>120</v>
      </c>
      <c r="I26" s="12">
        <f t="shared" si="1"/>
        <v>21600</v>
      </c>
      <c r="J26" s="12"/>
      <c r="K26" s="14">
        <v>60</v>
      </c>
      <c r="L26" s="12">
        <f t="shared" si="2"/>
        <v>0</v>
      </c>
      <c r="M26" s="12">
        <f t="shared" si="5"/>
        <v>21600</v>
      </c>
      <c r="N26" s="18" t="s">
        <v>24</v>
      </c>
    </row>
    <row r="27" s="2" customFormat="1" ht="19" customHeight="1" spans="1:14">
      <c r="A27" s="12">
        <v>23</v>
      </c>
      <c r="B27" s="12" t="s">
        <v>15</v>
      </c>
      <c r="C27" s="12" t="s">
        <v>54</v>
      </c>
      <c r="D27" s="12" t="s">
        <v>76</v>
      </c>
      <c r="E27" s="12" t="s">
        <v>46</v>
      </c>
      <c r="F27" s="12">
        <f t="shared" si="0"/>
        <v>142.4</v>
      </c>
      <c r="G27" s="12"/>
      <c r="H27" s="14">
        <v>120</v>
      </c>
      <c r="I27" s="12">
        <f t="shared" si="1"/>
        <v>0</v>
      </c>
      <c r="J27" s="12">
        <v>142.4</v>
      </c>
      <c r="K27" s="20">
        <v>60</v>
      </c>
      <c r="L27" s="12">
        <f t="shared" si="2"/>
        <v>8544</v>
      </c>
      <c r="M27" s="12">
        <f t="shared" si="5"/>
        <v>8544</v>
      </c>
      <c r="N27" s="12"/>
    </row>
    <row r="28" s="2" customFormat="1" ht="19" customHeight="1" spans="1:14">
      <c r="A28" s="12">
        <v>24</v>
      </c>
      <c r="B28" s="12" t="s">
        <v>15</v>
      </c>
      <c r="C28" s="12" t="s">
        <v>77</v>
      </c>
      <c r="D28" s="12" t="s">
        <v>78</v>
      </c>
      <c r="E28" s="12" t="s">
        <v>63</v>
      </c>
      <c r="F28" s="12">
        <f t="shared" si="0"/>
        <v>136.6</v>
      </c>
      <c r="G28" s="12">
        <v>127.8</v>
      </c>
      <c r="H28" s="12" t="str">
        <f>IF(G28&lt;100,"100","120")</f>
        <v>120</v>
      </c>
      <c r="I28" s="12">
        <f t="shared" si="1"/>
        <v>15336</v>
      </c>
      <c r="J28" s="12">
        <v>8.8</v>
      </c>
      <c r="K28" s="12">
        <v>60</v>
      </c>
      <c r="L28" s="12">
        <f t="shared" si="2"/>
        <v>528</v>
      </c>
      <c r="M28" s="12">
        <f t="shared" si="5"/>
        <v>15864</v>
      </c>
      <c r="N28" s="18" t="s">
        <v>24</v>
      </c>
    </row>
    <row r="29" s="2" customFormat="1" ht="19" customHeight="1" spans="1:14">
      <c r="A29" s="12">
        <v>25</v>
      </c>
      <c r="B29" s="12" t="s">
        <v>79</v>
      </c>
      <c r="C29" s="12" t="s">
        <v>80</v>
      </c>
      <c r="D29" s="12" t="s">
        <v>81</v>
      </c>
      <c r="E29" s="12" t="s">
        <v>40</v>
      </c>
      <c r="F29" s="12">
        <f t="shared" si="0"/>
        <v>128.9</v>
      </c>
      <c r="G29" s="12"/>
      <c r="H29" s="14">
        <v>120</v>
      </c>
      <c r="I29" s="12">
        <f t="shared" si="1"/>
        <v>0</v>
      </c>
      <c r="J29" s="12">
        <v>128.9</v>
      </c>
      <c r="K29" s="12">
        <f t="shared" si="9"/>
        <v>60</v>
      </c>
      <c r="L29" s="12">
        <f t="shared" si="2"/>
        <v>7734</v>
      </c>
      <c r="M29" s="12">
        <f t="shared" si="5"/>
        <v>7734</v>
      </c>
      <c r="N29" s="12"/>
    </row>
    <row r="30" s="2" customFormat="1" ht="19" customHeight="1" spans="1:14">
      <c r="A30" s="12">
        <v>26</v>
      </c>
      <c r="B30" s="12" t="s">
        <v>34</v>
      </c>
      <c r="C30" s="12" t="s">
        <v>82</v>
      </c>
      <c r="D30" s="12" t="s">
        <v>83</v>
      </c>
      <c r="E30" s="12" t="s">
        <v>84</v>
      </c>
      <c r="F30" s="12">
        <f t="shared" si="0"/>
        <v>122.85</v>
      </c>
      <c r="G30" s="12"/>
      <c r="H30" s="14">
        <v>120</v>
      </c>
      <c r="I30" s="12">
        <f t="shared" si="1"/>
        <v>0</v>
      </c>
      <c r="J30" s="12">
        <v>122.85</v>
      </c>
      <c r="K30" s="12">
        <f t="shared" si="9"/>
        <v>60</v>
      </c>
      <c r="L30" s="12">
        <f t="shared" si="2"/>
        <v>7371</v>
      </c>
      <c r="M30" s="12">
        <f t="shared" si="5"/>
        <v>7371</v>
      </c>
      <c r="N30" s="18" t="s">
        <v>24</v>
      </c>
    </row>
    <row r="31" s="2" customFormat="1" ht="19" customHeight="1" spans="1:14">
      <c r="A31" s="12">
        <v>27</v>
      </c>
      <c r="B31" s="12" t="s">
        <v>20</v>
      </c>
      <c r="C31" s="12" t="s">
        <v>25</v>
      </c>
      <c r="D31" s="12" t="s">
        <v>85</v>
      </c>
      <c r="E31" s="12" t="s">
        <v>86</v>
      </c>
      <c r="F31" s="12">
        <f t="shared" si="0"/>
        <v>120.65</v>
      </c>
      <c r="G31" s="12">
        <v>95.05</v>
      </c>
      <c r="H31" s="12">
        <v>120</v>
      </c>
      <c r="I31" s="12">
        <f t="shared" si="1"/>
        <v>11406</v>
      </c>
      <c r="J31" s="12">
        <v>25.6</v>
      </c>
      <c r="K31" s="12">
        <v>60</v>
      </c>
      <c r="L31" s="12">
        <f t="shared" si="2"/>
        <v>1536</v>
      </c>
      <c r="M31" s="12">
        <f t="shared" si="5"/>
        <v>12942</v>
      </c>
      <c r="N31" s="18" t="s">
        <v>24</v>
      </c>
    </row>
    <row r="32" s="2" customFormat="1" ht="19" customHeight="1" spans="1:14">
      <c r="A32" s="12">
        <v>28</v>
      </c>
      <c r="B32" s="12" t="s">
        <v>15</v>
      </c>
      <c r="C32" s="12" t="s">
        <v>59</v>
      </c>
      <c r="D32" s="12" t="s">
        <v>87</v>
      </c>
      <c r="E32" s="12" t="s">
        <v>63</v>
      </c>
      <c r="F32" s="12">
        <f t="shared" si="0"/>
        <v>117</v>
      </c>
      <c r="G32" s="12"/>
      <c r="H32" s="14">
        <v>120</v>
      </c>
      <c r="I32" s="12">
        <f t="shared" si="1"/>
        <v>0</v>
      </c>
      <c r="J32" s="12">
        <v>117</v>
      </c>
      <c r="K32" s="12">
        <f t="shared" ref="K32:K36" si="10">IF(J32&lt;100,50,60)</f>
        <v>60</v>
      </c>
      <c r="L32" s="12">
        <f t="shared" si="2"/>
        <v>7020</v>
      </c>
      <c r="M32" s="12">
        <f t="shared" si="5"/>
        <v>7020</v>
      </c>
      <c r="N32" s="18" t="s">
        <v>19</v>
      </c>
    </row>
    <row r="33" s="2" customFormat="1" ht="19" customHeight="1" spans="1:14">
      <c r="A33" s="12">
        <v>29</v>
      </c>
      <c r="B33" s="12" t="s">
        <v>15</v>
      </c>
      <c r="C33" s="15" t="s">
        <v>88</v>
      </c>
      <c r="D33" s="12" t="s">
        <v>89</v>
      </c>
      <c r="E33" s="12" t="s">
        <v>49</v>
      </c>
      <c r="F33" s="12">
        <f t="shared" si="0"/>
        <v>108.1</v>
      </c>
      <c r="G33" s="12"/>
      <c r="H33" s="14">
        <v>120</v>
      </c>
      <c r="I33" s="12">
        <f t="shared" si="1"/>
        <v>0</v>
      </c>
      <c r="J33" s="12">
        <v>108.1</v>
      </c>
      <c r="K33" s="12">
        <f t="shared" si="10"/>
        <v>60</v>
      </c>
      <c r="L33" s="12">
        <f t="shared" si="2"/>
        <v>6486</v>
      </c>
      <c r="M33" s="12">
        <f t="shared" si="5"/>
        <v>6486</v>
      </c>
      <c r="N33" s="18" t="s">
        <v>24</v>
      </c>
    </row>
    <row r="34" s="2" customFormat="1" ht="19" customHeight="1" spans="1:14">
      <c r="A34" s="12">
        <v>30</v>
      </c>
      <c r="B34" s="12" t="s">
        <v>79</v>
      </c>
      <c r="C34" s="12" t="s">
        <v>90</v>
      </c>
      <c r="D34" s="12" t="s">
        <v>91</v>
      </c>
      <c r="E34" s="12" t="s">
        <v>37</v>
      </c>
      <c r="F34" s="12">
        <f t="shared" si="0"/>
        <v>106</v>
      </c>
      <c r="G34" s="12"/>
      <c r="H34" s="12">
        <v>120</v>
      </c>
      <c r="I34" s="12">
        <f t="shared" si="1"/>
        <v>0</v>
      </c>
      <c r="J34" s="12">
        <v>106</v>
      </c>
      <c r="K34" s="12">
        <v>60</v>
      </c>
      <c r="L34" s="12">
        <f t="shared" si="2"/>
        <v>6360</v>
      </c>
      <c r="M34" s="12">
        <f t="shared" si="5"/>
        <v>6360</v>
      </c>
      <c r="N34" s="12" t="s">
        <v>92</v>
      </c>
    </row>
    <row r="35" s="2" customFormat="1" ht="19" customHeight="1" spans="1:14">
      <c r="A35" s="12">
        <v>31</v>
      </c>
      <c r="B35" s="12" t="s">
        <v>34</v>
      </c>
      <c r="C35" s="12" t="s">
        <v>93</v>
      </c>
      <c r="D35" s="12" t="s">
        <v>94</v>
      </c>
      <c r="E35" s="12" t="s">
        <v>95</v>
      </c>
      <c r="F35" s="12">
        <f t="shared" si="0"/>
        <v>106</v>
      </c>
      <c r="G35" s="12">
        <v>30.2</v>
      </c>
      <c r="H35" s="12">
        <v>120</v>
      </c>
      <c r="I35" s="12">
        <f t="shared" si="1"/>
        <v>3624</v>
      </c>
      <c r="J35" s="12">
        <v>75.8</v>
      </c>
      <c r="K35" s="12">
        <v>60</v>
      </c>
      <c r="L35" s="12">
        <f t="shared" si="2"/>
        <v>4548</v>
      </c>
      <c r="M35" s="12">
        <f t="shared" si="5"/>
        <v>8172</v>
      </c>
      <c r="N35" s="18" t="s">
        <v>24</v>
      </c>
    </row>
    <row r="36" s="2" customFormat="1" ht="19" customHeight="1" spans="1:14">
      <c r="A36" s="12">
        <v>32</v>
      </c>
      <c r="B36" s="12" t="s">
        <v>34</v>
      </c>
      <c r="C36" s="12" t="s">
        <v>96</v>
      </c>
      <c r="D36" s="12" t="s">
        <v>97</v>
      </c>
      <c r="E36" s="12" t="s">
        <v>98</v>
      </c>
      <c r="F36" s="12">
        <f t="shared" si="0"/>
        <v>105.55</v>
      </c>
      <c r="G36" s="12"/>
      <c r="H36" s="14">
        <v>120</v>
      </c>
      <c r="I36" s="12">
        <f t="shared" si="1"/>
        <v>0</v>
      </c>
      <c r="J36" s="12">
        <v>105.55</v>
      </c>
      <c r="K36" s="12">
        <f t="shared" si="10"/>
        <v>60</v>
      </c>
      <c r="L36" s="12">
        <f t="shared" si="2"/>
        <v>6333</v>
      </c>
      <c r="M36" s="12">
        <f t="shared" si="5"/>
        <v>6333</v>
      </c>
      <c r="N36" s="18" t="s">
        <v>24</v>
      </c>
    </row>
    <row r="37" s="2" customFormat="1" ht="19" customHeight="1" spans="1:14">
      <c r="A37" s="12">
        <v>33</v>
      </c>
      <c r="B37" s="12" t="s">
        <v>15</v>
      </c>
      <c r="C37" s="12" t="s">
        <v>28</v>
      </c>
      <c r="D37" s="12" t="s">
        <v>99</v>
      </c>
      <c r="E37" s="12" t="s">
        <v>100</v>
      </c>
      <c r="F37" s="12">
        <f t="shared" si="0"/>
        <v>101.2</v>
      </c>
      <c r="G37" s="12">
        <v>60</v>
      </c>
      <c r="H37" s="12">
        <v>120</v>
      </c>
      <c r="I37" s="12">
        <f t="shared" si="1"/>
        <v>7200</v>
      </c>
      <c r="J37" s="12">
        <v>41.2</v>
      </c>
      <c r="K37" s="12">
        <v>60</v>
      </c>
      <c r="L37" s="12">
        <f t="shared" si="2"/>
        <v>2472</v>
      </c>
      <c r="M37" s="12">
        <f t="shared" si="5"/>
        <v>9672</v>
      </c>
      <c r="N37" s="18" t="s">
        <v>19</v>
      </c>
    </row>
    <row r="38" s="2" customFormat="1" ht="19" customHeight="1" spans="1:14">
      <c r="A38" s="12">
        <v>34</v>
      </c>
      <c r="B38" s="12" t="s">
        <v>34</v>
      </c>
      <c r="C38" s="12" t="s">
        <v>69</v>
      </c>
      <c r="D38" s="12" t="s">
        <v>101</v>
      </c>
      <c r="E38" s="12" t="s">
        <v>23</v>
      </c>
      <c r="F38" s="12">
        <f t="shared" si="0"/>
        <v>96</v>
      </c>
      <c r="G38" s="12">
        <v>16</v>
      </c>
      <c r="H38" s="12" t="str">
        <f t="shared" ref="H38:H41" si="11">IF(G38&lt;100,"100","120")</f>
        <v>100</v>
      </c>
      <c r="I38" s="12">
        <f t="shared" si="1"/>
        <v>1600</v>
      </c>
      <c r="J38" s="12">
        <v>80</v>
      </c>
      <c r="K38" s="12">
        <f t="shared" ref="K38:K41" si="12">IF(J38&lt;100,50,60)</f>
        <v>50</v>
      </c>
      <c r="L38" s="12">
        <f t="shared" si="2"/>
        <v>4000</v>
      </c>
      <c r="M38" s="12">
        <f t="shared" si="5"/>
        <v>5600</v>
      </c>
      <c r="N38" s="18" t="s">
        <v>24</v>
      </c>
    </row>
    <row r="39" s="2" customFormat="1" ht="19" customHeight="1" spans="1:14">
      <c r="A39" s="12">
        <v>35</v>
      </c>
      <c r="B39" s="12" t="s">
        <v>15</v>
      </c>
      <c r="C39" s="12" t="s">
        <v>102</v>
      </c>
      <c r="D39" s="12" t="s">
        <v>103</v>
      </c>
      <c r="E39" s="12" t="s">
        <v>104</v>
      </c>
      <c r="F39" s="12">
        <f t="shared" si="0"/>
        <v>92</v>
      </c>
      <c r="G39" s="12">
        <v>35.5</v>
      </c>
      <c r="H39" s="12" t="str">
        <f t="shared" si="11"/>
        <v>100</v>
      </c>
      <c r="I39" s="12">
        <f t="shared" si="1"/>
        <v>3550</v>
      </c>
      <c r="J39" s="12">
        <v>56.5</v>
      </c>
      <c r="K39" s="12">
        <f t="shared" si="12"/>
        <v>50</v>
      </c>
      <c r="L39" s="12">
        <f t="shared" si="2"/>
        <v>2825</v>
      </c>
      <c r="M39" s="12">
        <f t="shared" si="5"/>
        <v>6375</v>
      </c>
      <c r="N39" s="18" t="s">
        <v>24</v>
      </c>
    </row>
    <row r="40" s="2" customFormat="1" ht="19" customHeight="1" spans="1:14">
      <c r="A40" s="12">
        <v>36</v>
      </c>
      <c r="B40" s="12" t="s">
        <v>105</v>
      </c>
      <c r="C40" s="12" t="s">
        <v>106</v>
      </c>
      <c r="D40" s="12" t="s">
        <v>107</v>
      </c>
      <c r="E40" s="12" t="s">
        <v>63</v>
      </c>
      <c r="F40" s="12">
        <f t="shared" si="0"/>
        <v>90.29</v>
      </c>
      <c r="G40" s="12"/>
      <c r="H40" s="12" t="str">
        <f t="shared" si="11"/>
        <v>100</v>
      </c>
      <c r="I40" s="12">
        <f t="shared" si="1"/>
        <v>0</v>
      </c>
      <c r="J40" s="12">
        <v>90.29</v>
      </c>
      <c r="K40" s="12">
        <f t="shared" si="12"/>
        <v>50</v>
      </c>
      <c r="L40" s="12">
        <f t="shared" si="2"/>
        <v>4514.5</v>
      </c>
      <c r="M40" s="12">
        <f t="shared" si="5"/>
        <v>4514.5</v>
      </c>
      <c r="N40" s="18" t="s">
        <v>24</v>
      </c>
    </row>
    <row r="41" s="2" customFormat="1" ht="19" customHeight="1" spans="1:14">
      <c r="A41" s="12">
        <v>37</v>
      </c>
      <c r="B41" s="12" t="s">
        <v>79</v>
      </c>
      <c r="C41" s="12" t="s">
        <v>108</v>
      </c>
      <c r="D41" s="12" t="s">
        <v>109</v>
      </c>
      <c r="E41" s="12" t="s">
        <v>49</v>
      </c>
      <c r="F41" s="12">
        <f t="shared" si="0"/>
        <v>90</v>
      </c>
      <c r="G41" s="12">
        <v>3</v>
      </c>
      <c r="H41" s="12" t="str">
        <f t="shared" si="11"/>
        <v>100</v>
      </c>
      <c r="I41" s="12">
        <f t="shared" si="1"/>
        <v>300</v>
      </c>
      <c r="J41" s="12">
        <v>87</v>
      </c>
      <c r="K41" s="12">
        <f t="shared" si="12"/>
        <v>50</v>
      </c>
      <c r="L41" s="12">
        <f t="shared" si="2"/>
        <v>4350</v>
      </c>
      <c r="M41" s="12">
        <f t="shared" si="5"/>
        <v>4650</v>
      </c>
      <c r="N41" s="12"/>
    </row>
    <row r="42" s="2" customFormat="1" ht="19" customHeight="1" spans="1:14">
      <c r="A42" s="12">
        <v>38</v>
      </c>
      <c r="B42" s="12" t="s">
        <v>79</v>
      </c>
      <c r="C42" s="12" t="s">
        <v>108</v>
      </c>
      <c r="D42" s="12" t="s">
        <v>110</v>
      </c>
      <c r="E42" s="12" t="s">
        <v>61</v>
      </c>
      <c r="F42" s="12">
        <f t="shared" si="0"/>
        <v>89.5</v>
      </c>
      <c r="G42" s="12">
        <v>16.4</v>
      </c>
      <c r="H42" s="14">
        <v>100</v>
      </c>
      <c r="I42" s="12">
        <f t="shared" si="1"/>
        <v>1640</v>
      </c>
      <c r="J42" s="12">
        <v>73.1</v>
      </c>
      <c r="K42" s="14">
        <v>50</v>
      </c>
      <c r="L42" s="12">
        <f t="shared" si="2"/>
        <v>3655</v>
      </c>
      <c r="M42" s="12">
        <f t="shared" si="5"/>
        <v>5295</v>
      </c>
      <c r="N42" s="12"/>
    </row>
    <row r="43" s="2" customFormat="1" ht="19" customHeight="1" spans="1:14">
      <c r="A43" s="12">
        <v>39</v>
      </c>
      <c r="B43" s="12" t="s">
        <v>15</v>
      </c>
      <c r="C43" s="12" t="s">
        <v>16</v>
      </c>
      <c r="D43" s="12" t="s">
        <v>111</v>
      </c>
      <c r="E43" s="12" t="s">
        <v>112</v>
      </c>
      <c r="F43" s="12">
        <f t="shared" si="0"/>
        <v>84.44</v>
      </c>
      <c r="G43" s="12">
        <v>36.2</v>
      </c>
      <c r="H43" s="12" t="str">
        <f t="shared" ref="H43:H97" si="13">IF(G43&lt;100,"100","120")</f>
        <v>100</v>
      </c>
      <c r="I43" s="12">
        <f t="shared" si="1"/>
        <v>3620</v>
      </c>
      <c r="J43" s="12">
        <v>48.24</v>
      </c>
      <c r="K43" s="12">
        <f t="shared" ref="K43:K99" si="14">IF(J43&lt;100,50,60)</f>
        <v>50</v>
      </c>
      <c r="L43" s="12">
        <f t="shared" si="2"/>
        <v>2412</v>
      </c>
      <c r="M43" s="12">
        <f t="shared" si="5"/>
        <v>6032</v>
      </c>
      <c r="N43" s="18" t="s">
        <v>19</v>
      </c>
    </row>
    <row r="44" s="2" customFormat="1" ht="19" customHeight="1" spans="1:14">
      <c r="A44" s="12">
        <v>40</v>
      </c>
      <c r="B44" s="12" t="s">
        <v>113</v>
      </c>
      <c r="C44" s="12" t="s">
        <v>114</v>
      </c>
      <c r="D44" s="12" t="s">
        <v>115</v>
      </c>
      <c r="E44" s="12" t="s">
        <v>37</v>
      </c>
      <c r="F44" s="12">
        <f t="shared" si="0"/>
        <v>81.91</v>
      </c>
      <c r="G44" s="12"/>
      <c r="H44" s="12" t="str">
        <f t="shared" si="13"/>
        <v>100</v>
      </c>
      <c r="I44" s="12">
        <f t="shared" si="1"/>
        <v>0</v>
      </c>
      <c r="J44" s="12">
        <v>81.91</v>
      </c>
      <c r="K44" s="12">
        <f t="shared" si="14"/>
        <v>50</v>
      </c>
      <c r="L44" s="12">
        <f t="shared" si="2"/>
        <v>4095.5</v>
      </c>
      <c r="M44" s="12">
        <f t="shared" si="5"/>
        <v>4095.5</v>
      </c>
      <c r="N44" s="12"/>
    </row>
    <row r="45" s="2" customFormat="1" ht="19" customHeight="1" spans="1:14">
      <c r="A45" s="12">
        <v>41</v>
      </c>
      <c r="B45" s="12" t="s">
        <v>15</v>
      </c>
      <c r="C45" s="12" t="s">
        <v>50</v>
      </c>
      <c r="D45" s="12" t="s">
        <v>116</v>
      </c>
      <c r="E45" s="12" t="s">
        <v>63</v>
      </c>
      <c r="F45" s="12">
        <f t="shared" si="0"/>
        <v>81.6</v>
      </c>
      <c r="G45" s="12"/>
      <c r="H45" s="12" t="str">
        <f t="shared" si="13"/>
        <v>100</v>
      </c>
      <c r="I45" s="12">
        <f t="shared" si="1"/>
        <v>0</v>
      </c>
      <c r="J45" s="12">
        <v>81.6</v>
      </c>
      <c r="K45" s="12">
        <f t="shared" si="14"/>
        <v>50</v>
      </c>
      <c r="L45" s="12">
        <f t="shared" si="2"/>
        <v>4080</v>
      </c>
      <c r="M45" s="12">
        <f t="shared" si="5"/>
        <v>4080</v>
      </c>
      <c r="N45" s="18" t="s">
        <v>24</v>
      </c>
    </row>
    <row r="46" s="2" customFormat="1" ht="19" customHeight="1" spans="1:14">
      <c r="A46" s="12">
        <v>42</v>
      </c>
      <c r="B46" s="12" t="s">
        <v>34</v>
      </c>
      <c r="C46" s="12" t="s">
        <v>69</v>
      </c>
      <c r="D46" s="12" t="s">
        <v>117</v>
      </c>
      <c r="E46" s="12" t="s">
        <v>30</v>
      </c>
      <c r="F46" s="12">
        <f t="shared" si="0"/>
        <v>80</v>
      </c>
      <c r="G46" s="12">
        <v>28</v>
      </c>
      <c r="H46" s="12" t="str">
        <f t="shared" si="13"/>
        <v>100</v>
      </c>
      <c r="I46" s="12">
        <f t="shared" si="1"/>
        <v>2800</v>
      </c>
      <c r="J46" s="12">
        <v>52</v>
      </c>
      <c r="K46" s="12">
        <f t="shared" si="14"/>
        <v>50</v>
      </c>
      <c r="L46" s="12">
        <f t="shared" si="2"/>
        <v>2600</v>
      </c>
      <c r="M46" s="12">
        <f t="shared" si="5"/>
        <v>5400</v>
      </c>
      <c r="N46" s="18" t="s">
        <v>24</v>
      </c>
    </row>
    <row r="47" s="2" customFormat="1" ht="19" customHeight="1" spans="1:14">
      <c r="A47" s="12">
        <v>43</v>
      </c>
      <c r="B47" s="12" t="s">
        <v>34</v>
      </c>
      <c r="C47" s="12" t="s">
        <v>69</v>
      </c>
      <c r="D47" s="12" t="s">
        <v>118</v>
      </c>
      <c r="E47" s="12" t="s">
        <v>46</v>
      </c>
      <c r="F47" s="12">
        <f t="shared" si="0"/>
        <v>80</v>
      </c>
      <c r="G47" s="12">
        <v>30</v>
      </c>
      <c r="H47" s="12" t="str">
        <f t="shared" si="13"/>
        <v>100</v>
      </c>
      <c r="I47" s="12">
        <f t="shared" si="1"/>
        <v>3000</v>
      </c>
      <c r="J47" s="12">
        <v>50</v>
      </c>
      <c r="K47" s="12">
        <f t="shared" si="14"/>
        <v>50</v>
      </c>
      <c r="L47" s="12">
        <f t="shared" si="2"/>
        <v>2500</v>
      </c>
      <c r="M47" s="12">
        <f t="shared" si="5"/>
        <v>5500</v>
      </c>
      <c r="N47" s="18" t="s">
        <v>24</v>
      </c>
    </row>
    <row r="48" s="2" customFormat="1" ht="19" customHeight="1" spans="1:14">
      <c r="A48" s="12">
        <v>44</v>
      </c>
      <c r="B48" s="12" t="s">
        <v>15</v>
      </c>
      <c r="C48" s="12" t="s">
        <v>16</v>
      </c>
      <c r="D48" s="12" t="s">
        <v>119</v>
      </c>
      <c r="E48" s="12" t="s">
        <v>61</v>
      </c>
      <c r="F48" s="12">
        <f t="shared" si="0"/>
        <v>80</v>
      </c>
      <c r="G48" s="12">
        <v>66</v>
      </c>
      <c r="H48" s="12" t="str">
        <f t="shared" si="13"/>
        <v>100</v>
      </c>
      <c r="I48" s="12">
        <f t="shared" si="1"/>
        <v>6600</v>
      </c>
      <c r="J48" s="12">
        <v>14</v>
      </c>
      <c r="K48" s="12">
        <f t="shared" si="14"/>
        <v>50</v>
      </c>
      <c r="L48" s="12">
        <f t="shared" si="2"/>
        <v>700</v>
      </c>
      <c r="M48" s="12">
        <f t="shared" si="5"/>
        <v>7300</v>
      </c>
      <c r="N48" s="18" t="s">
        <v>19</v>
      </c>
    </row>
    <row r="49" s="2" customFormat="1" ht="19" customHeight="1" spans="1:14">
      <c r="A49" s="12">
        <v>45</v>
      </c>
      <c r="B49" s="12" t="s">
        <v>15</v>
      </c>
      <c r="C49" s="12" t="s">
        <v>50</v>
      </c>
      <c r="D49" s="12" t="s">
        <v>120</v>
      </c>
      <c r="E49" s="12" t="s">
        <v>100</v>
      </c>
      <c r="F49" s="12">
        <f t="shared" si="0"/>
        <v>71.18</v>
      </c>
      <c r="G49" s="12">
        <v>34.4</v>
      </c>
      <c r="H49" s="12" t="str">
        <f t="shared" si="13"/>
        <v>100</v>
      </c>
      <c r="I49" s="12">
        <f t="shared" si="1"/>
        <v>3440</v>
      </c>
      <c r="J49" s="12">
        <v>36.78</v>
      </c>
      <c r="K49" s="12">
        <f t="shared" si="14"/>
        <v>50</v>
      </c>
      <c r="L49" s="12">
        <f t="shared" si="2"/>
        <v>1839</v>
      </c>
      <c r="M49" s="12">
        <f t="shared" si="5"/>
        <v>5279</v>
      </c>
      <c r="N49" s="18" t="s">
        <v>24</v>
      </c>
    </row>
    <row r="50" s="2" customFormat="1" ht="19" customHeight="1" spans="1:14">
      <c r="A50" s="12">
        <v>46</v>
      </c>
      <c r="B50" s="12" t="s">
        <v>20</v>
      </c>
      <c r="C50" s="12" t="s">
        <v>121</v>
      </c>
      <c r="D50" s="12" t="s">
        <v>122</v>
      </c>
      <c r="E50" s="12" t="s">
        <v>61</v>
      </c>
      <c r="F50" s="12">
        <f t="shared" si="0"/>
        <v>63</v>
      </c>
      <c r="G50" s="12"/>
      <c r="H50" s="12" t="str">
        <f t="shared" si="13"/>
        <v>100</v>
      </c>
      <c r="I50" s="12">
        <f t="shared" si="1"/>
        <v>0</v>
      </c>
      <c r="J50" s="12">
        <v>63</v>
      </c>
      <c r="K50" s="12">
        <f t="shared" si="14"/>
        <v>50</v>
      </c>
      <c r="L50" s="12">
        <f t="shared" si="2"/>
        <v>3150</v>
      </c>
      <c r="M50" s="12">
        <f t="shared" si="5"/>
        <v>3150</v>
      </c>
      <c r="N50" s="18" t="s">
        <v>24</v>
      </c>
    </row>
    <row r="51" s="2" customFormat="1" ht="19" customHeight="1" spans="1:14">
      <c r="A51" s="12">
        <v>47</v>
      </c>
      <c r="B51" s="12" t="s">
        <v>123</v>
      </c>
      <c r="C51" s="12" t="s">
        <v>124</v>
      </c>
      <c r="D51" s="12" t="s">
        <v>125</v>
      </c>
      <c r="E51" s="12" t="s">
        <v>61</v>
      </c>
      <c r="F51" s="12">
        <f t="shared" si="0"/>
        <v>62.5</v>
      </c>
      <c r="G51" s="12"/>
      <c r="H51" s="12" t="str">
        <f t="shared" si="13"/>
        <v>100</v>
      </c>
      <c r="I51" s="12">
        <f t="shared" si="1"/>
        <v>0</v>
      </c>
      <c r="J51" s="12">
        <v>62.5</v>
      </c>
      <c r="K51" s="12">
        <f t="shared" si="14"/>
        <v>50</v>
      </c>
      <c r="L51" s="12">
        <f t="shared" si="2"/>
        <v>3125</v>
      </c>
      <c r="M51" s="12">
        <f t="shared" si="5"/>
        <v>3125</v>
      </c>
      <c r="N51" s="12"/>
    </row>
    <row r="52" s="2" customFormat="1" ht="19" customHeight="1" spans="1:14">
      <c r="A52" s="12">
        <v>48</v>
      </c>
      <c r="B52" s="12" t="s">
        <v>15</v>
      </c>
      <c r="C52" s="12" t="s">
        <v>54</v>
      </c>
      <c r="D52" s="12" t="s">
        <v>126</v>
      </c>
      <c r="E52" s="12" t="s">
        <v>100</v>
      </c>
      <c r="F52" s="12">
        <f t="shared" si="0"/>
        <v>58.9</v>
      </c>
      <c r="G52" s="12"/>
      <c r="H52" s="12" t="str">
        <f t="shared" si="13"/>
        <v>100</v>
      </c>
      <c r="I52" s="12">
        <f t="shared" si="1"/>
        <v>0</v>
      </c>
      <c r="J52" s="12">
        <v>58.9</v>
      </c>
      <c r="K52" s="12">
        <f t="shared" si="14"/>
        <v>50</v>
      </c>
      <c r="L52" s="12">
        <f t="shared" si="2"/>
        <v>2945</v>
      </c>
      <c r="M52" s="12">
        <f t="shared" si="5"/>
        <v>2945</v>
      </c>
      <c r="N52" s="18"/>
    </row>
    <row r="53" s="2" customFormat="1" ht="19" customHeight="1" spans="1:14">
      <c r="A53" s="12">
        <v>49</v>
      </c>
      <c r="B53" s="12" t="s">
        <v>15</v>
      </c>
      <c r="C53" s="12" t="s">
        <v>28</v>
      </c>
      <c r="D53" s="12" t="s">
        <v>127</v>
      </c>
      <c r="E53" s="12" t="s">
        <v>128</v>
      </c>
      <c r="F53" s="12">
        <f t="shared" si="0"/>
        <v>58</v>
      </c>
      <c r="G53" s="12"/>
      <c r="H53" s="12" t="str">
        <f t="shared" si="13"/>
        <v>100</v>
      </c>
      <c r="I53" s="12">
        <f t="shared" si="1"/>
        <v>0</v>
      </c>
      <c r="J53" s="12">
        <v>58</v>
      </c>
      <c r="K53" s="12">
        <f t="shared" si="14"/>
        <v>50</v>
      </c>
      <c r="L53" s="12">
        <f t="shared" si="2"/>
        <v>2900</v>
      </c>
      <c r="M53" s="12">
        <f t="shared" si="5"/>
        <v>2900</v>
      </c>
      <c r="N53" s="18" t="s">
        <v>19</v>
      </c>
    </row>
    <row r="54" s="2" customFormat="1" ht="19" customHeight="1" spans="1:14">
      <c r="A54" s="12">
        <v>50</v>
      </c>
      <c r="B54" s="12" t="s">
        <v>20</v>
      </c>
      <c r="C54" s="12" t="s">
        <v>129</v>
      </c>
      <c r="D54" s="12" t="s">
        <v>130</v>
      </c>
      <c r="E54" s="12" t="s">
        <v>86</v>
      </c>
      <c r="F54" s="12">
        <f t="shared" si="0"/>
        <v>56.5</v>
      </c>
      <c r="G54" s="12"/>
      <c r="H54" s="12" t="str">
        <f t="shared" si="13"/>
        <v>100</v>
      </c>
      <c r="I54" s="12">
        <f t="shared" si="1"/>
        <v>0</v>
      </c>
      <c r="J54" s="12">
        <v>56.5</v>
      </c>
      <c r="K54" s="12">
        <f t="shared" si="14"/>
        <v>50</v>
      </c>
      <c r="L54" s="12">
        <f t="shared" si="2"/>
        <v>2825</v>
      </c>
      <c r="M54" s="12">
        <f t="shared" si="5"/>
        <v>2825</v>
      </c>
      <c r="N54" s="18" t="s">
        <v>24</v>
      </c>
    </row>
    <row r="55" s="2" customFormat="1" ht="19" customHeight="1" spans="1:14">
      <c r="A55" s="12">
        <v>51</v>
      </c>
      <c r="B55" s="12" t="s">
        <v>15</v>
      </c>
      <c r="C55" s="12" t="s">
        <v>66</v>
      </c>
      <c r="D55" s="12" t="s">
        <v>131</v>
      </c>
      <c r="E55" s="12" t="s">
        <v>95</v>
      </c>
      <c r="F55" s="12">
        <f t="shared" si="0"/>
        <v>56.3</v>
      </c>
      <c r="G55" s="12"/>
      <c r="H55" s="12" t="str">
        <f t="shared" si="13"/>
        <v>100</v>
      </c>
      <c r="I55" s="12">
        <f t="shared" si="1"/>
        <v>0</v>
      </c>
      <c r="J55" s="12">
        <v>56.3</v>
      </c>
      <c r="K55" s="12">
        <f t="shared" si="14"/>
        <v>50</v>
      </c>
      <c r="L55" s="12">
        <f t="shared" si="2"/>
        <v>2815</v>
      </c>
      <c r="M55" s="12">
        <f t="shared" si="5"/>
        <v>2815</v>
      </c>
      <c r="N55" s="18" t="s">
        <v>19</v>
      </c>
    </row>
    <row r="56" s="2" customFormat="1" ht="19" customHeight="1" spans="1:14">
      <c r="A56" s="12">
        <v>52</v>
      </c>
      <c r="B56" s="12" t="s">
        <v>15</v>
      </c>
      <c r="C56" s="12" t="s">
        <v>59</v>
      </c>
      <c r="D56" s="12" t="s">
        <v>132</v>
      </c>
      <c r="E56" s="12" t="s">
        <v>95</v>
      </c>
      <c r="F56" s="12">
        <f t="shared" si="0"/>
        <v>56.2</v>
      </c>
      <c r="G56" s="12"/>
      <c r="H56" s="12" t="str">
        <f t="shared" si="13"/>
        <v>100</v>
      </c>
      <c r="I56" s="12">
        <f t="shared" si="1"/>
        <v>0</v>
      </c>
      <c r="J56" s="12">
        <v>56.2</v>
      </c>
      <c r="K56" s="12">
        <f t="shared" si="14"/>
        <v>50</v>
      </c>
      <c r="L56" s="12">
        <f t="shared" si="2"/>
        <v>2810</v>
      </c>
      <c r="M56" s="12">
        <f t="shared" si="5"/>
        <v>2810</v>
      </c>
      <c r="N56" s="18" t="s">
        <v>24</v>
      </c>
    </row>
    <row r="57" s="2" customFormat="1" ht="19" customHeight="1" spans="1:14">
      <c r="A57" s="12">
        <v>53</v>
      </c>
      <c r="B57" s="12" t="s">
        <v>34</v>
      </c>
      <c r="C57" s="12" t="s">
        <v>69</v>
      </c>
      <c r="D57" s="12" t="s">
        <v>133</v>
      </c>
      <c r="E57" s="12" t="s">
        <v>61</v>
      </c>
      <c r="F57" s="12">
        <f t="shared" si="0"/>
        <v>55.3</v>
      </c>
      <c r="G57" s="12"/>
      <c r="H57" s="12" t="str">
        <f t="shared" si="13"/>
        <v>100</v>
      </c>
      <c r="I57" s="12">
        <f t="shared" si="1"/>
        <v>0</v>
      </c>
      <c r="J57" s="12">
        <v>55.3</v>
      </c>
      <c r="K57" s="12">
        <f t="shared" si="14"/>
        <v>50</v>
      </c>
      <c r="L57" s="12">
        <f t="shared" si="2"/>
        <v>2765</v>
      </c>
      <c r="M57" s="12">
        <f t="shared" si="5"/>
        <v>2765</v>
      </c>
      <c r="N57" s="18" t="s">
        <v>24</v>
      </c>
    </row>
    <row r="58" s="2" customFormat="1" ht="19" customHeight="1" spans="1:14">
      <c r="A58" s="12">
        <v>54</v>
      </c>
      <c r="B58" s="12" t="s">
        <v>113</v>
      </c>
      <c r="C58" s="12" t="s">
        <v>134</v>
      </c>
      <c r="D58" s="12" t="s">
        <v>135</v>
      </c>
      <c r="E58" s="12" t="s">
        <v>52</v>
      </c>
      <c r="F58" s="12">
        <f t="shared" si="0"/>
        <v>55</v>
      </c>
      <c r="G58" s="12"/>
      <c r="H58" s="12" t="str">
        <f t="shared" si="13"/>
        <v>100</v>
      </c>
      <c r="I58" s="12">
        <f t="shared" si="1"/>
        <v>0</v>
      </c>
      <c r="J58" s="12">
        <v>55</v>
      </c>
      <c r="K58" s="12">
        <f t="shared" si="14"/>
        <v>50</v>
      </c>
      <c r="L58" s="12">
        <f t="shared" si="2"/>
        <v>2750</v>
      </c>
      <c r="M58" s="12">
        <f t="shared" si="5"/>
        <v>2750</v>
      </c>
      <c r="N58" s="18" t="s">
        <v>24</v>
      </c>
    </row>
    <row r="59" s="2" customFormat="1" ht="19" customHeight="1" spans="1:14">
      <c r="A59" s="12">
        <v>55</v>
      </c>
      <c r="B59" s="12" t="s">
        <v>123</v>
      </c>
      <c r="C59" s="12" t="s">
        <v>136</v>
      </c>
      <c r="D59" s="12" t="s">
        <v>137</v>
      </c>
      <c r="E59" s="12" t="s">
        <v>65</v>
      </c>
      <c r="F59" s="12">
        <f t="shared" si="0"/>
        <v>52</v>
      </c>
      <c r="G59" s="12"/>
      <c r="H59" s="12" t="str">
        <f t="shared" si="13"/>
        <v>100</v>
      </c>
      <c r="I59" s="12">
        <f t="shared" si="1"/>
        <v>0</v>
      </c>
      <c r="J59" s="12">
        <v>52</v>
      </c>
      <c r="K59" s="12">
        <f t="shared" si="14"/>
        <v>50</v>
      </c>
      <c r="L59" s="12">
        <f t="shared" si="2"/>
        <v>2600</v>
      </c>
      <c r="M59" s="12">
        <f t="shared" si="5"/>
        <v>2600</v>
      </c>
      <c r="N59" s="12"/>
    </row>
    <row r="60" s="2" customFormat="1" ht="19" customHeight="1" spans="1:14">
      <c r="A60" s="12">
        <v>56</v>
      </c>
      <c r="B60" s="12" t="s">
        <v>15</v>
      </c>
      <c r="C60" s="12" t="s">
        <v>54</v>
      </c>
      <c r="D60" s="12" t="s">
        <v>138</v>
      </c>
      <c r="E60" s="12" t="s">
        <v>40</v>
      </c>
      <c r="F60" s="12">
        <f t="shared" si="0"/>
        <v>50.5</v>
      </c>
      <c r="G60" s="12"/>
      <c r="H60" s="12" t="str">
        <f t="shared" si="13"/>
        <v>100</v>
      </c>
      <c r="I60" s="12">
        <f t="shared" si="1"/>
        <v>0</v>
      </c>
      <c r="J60" s="12">
        <v>50.5</v>
      </c>
      <c r="K60" s="20">
        <f t="shared" si="14"/>
        <v>50</v>
      </c>
      <c r="L60" s="12">
        <f t="shared" si="2"/>
        <v>2525</v>
      </c>
      <c r="M60" s="12">
        <f t="shared" si="5"/>
        <v>2525</v>
      </c>
      <c r="N60" s="12"/>
    </row>
    <row r="61" s="2" customFormat="1" ht="19" customHeight="1" spans="1:14">
      <c r="A61" s="12">
        <v>57</v>
      </c>
      <c r="B61" s="12" t="s">
        <v>34</v>
      </c>
      <c r="C61" s="12" t="s">
        <v>69</v>
      </c>
      <c r="D61" s="12" t="s">
        <v>139</v>
      </c>
      <c r="E61" s="12" t="s">
        <v>63</v>
      </c>
      <c r="F61" s="12">
        <f t="shared" si="0"/>
        <v>50</v>
      </c>
      <c r="G61" s="12">
        <v>40</v>
      </c>
      <c r="H61" s="12" t="str">
        <f t="shared" si="13"/>
        <v>100</v>
      </c>
      <c r="I61" s="12">
        <f t="shared" si="1"/>
        <v>4000</v>
      </c>
      <c r="J61" s="12">
        <v>10</v>
      </c>
      <c r="K61" s="12">
        <f t="shared" si="14"/>
        <v>50</v>
      </c>
      <c r="L61" s="12">
        <f t="shared" si="2"/>
        <v>500</v>
      </c>
      <c r="M61" s="12">
        <f t="shared" si="5"/>
        <v>4500</v>
      </c>
      <c r="N61" s="18" t="s">
        <v>24</v>
      </c>
    </row>
    <row r="62" s="2" customFormat="1" ht="19" customHeight="1" spans="1:14">
      <c r="A62" s="12">
        <v>58</v>
      </c>
      <c r="B62" s="12" t="s">
        <v>34</v>
      </c>
      <c r="C62" s="12" t="s">
        <v>140</v>
      </c>
      <c r="D62" s="12" t="s">
        <v>141</v>
      </c>
      <c r="E62" s="12" t="s">
        <v>63</v>
      </c>
      <c r="F62" s="12">
        <f t="shared" si="0"/>
        <v>50</v>
      </c>
      <c r="G62" s="12"/>
      <c r="H62" s="12" t="str">
        <f t="shared" si="13"/>
        <v>100</v>
      </c>
      <c r="I62" s="12">
        <f t="shared" si="1"/>
        <v>0</v>
      </c>
      <c r="J62" s="12">
        <v>50</v>
      </c>
      <c r="K62" s="12">
        <f t="shared" si="14"/>
        <v>50</v>
      </c>
      <c r="L62" s="12">
        <f t="shared" si="2"/>
        <v>2500</v>
      </c>
      <c r="M62" s="12">
        <f t="shared" si="5"/>
        <v>2500</v>
      </c>
      <c r="N62" s="18" t="s">
        <v>24</v>
      </c>
    </row>
    <row r="63" s="2" customFormat="1" ht="19" customHeight="1" spans="1:14">
      <c r="A63" s="12">
        <v>59</v>
      </c>
      <c r="B63" s="12" t="s">
        <v>20</v>
      </c>
      <c r="C63" s="12" t="s">
        <v>41</v>
      </c>
      <c r="D63" s="12" t="s">
        <v>142</v>
      </c>
      <c r="E63" s="12" t="s">
        <v>30</v>
      </c>
      <c r="F63" s="12">
        <f t="shared" si="0"/>
        <v>50</v>
      </c>
      <c r="G63" s="12">
        <v>15</v>
      </c>
      <c r="H63" s="12" t="str">
        <f t="shared" si="13"/>
        <v>100</v>
      </c>
      <c r="I63" s="12">
        <f t="shared" si="1"/>
        <v>1500</v>
      </c>
      <c r="J63" s="12">
        <v>35</v>
      </c>
      <c r="K63" s="12">
        <f t="shared" si="14"/>
        <v>50</v>
      </c>
      <c r="L63" s="12">
        <f t="shared" si="2"/>
        <v>1750</v>
      </c>
      <c r="M63" s="12">
        <f t="shared" si="5"/>
        <v>3250</v>
      </c>
      <c r="N63" s="18" t="s">
        <v>24</v>
      </c>
    </row>
    <row r="64" s="2" customFormat="1" ht="19" customHeight="1" spans="1:14">
      <c r="A64" s="12">
        <v>60</v>
      </c>
      <c r="B64" s="12" t="s">
        <v>15</v>
      </c>
      <c r="C64" s="12" t="s">
        <v>66</v>
      </c>
      <c r="D64" s="12" t="s">
        <v>143</v>
      </c>
      <c r="E64" s="12" t="s">
        <v>100</v>
      </c>
      <c r="F64" s="12">
        <f t="shared" si="0"/>
        <v>50</v>
      </c>
      <c r="G64" s="12"/>
      <c r="H64" s="12" t="str">
        <f t="shared" si="13"/>
        <v>100</v>
      </c>
      <c r="I64" s="12">
        <f t="shared" si="1"/>
        <v>0</v>
      </c>
      <c r="J64" s="12">
        <v>50</v>
      </c>
      <c r="K64" s="12">
        <f t="shared" si="14"/>
        <v>50</v>
      </c>
      <c r="L64" s="12">
        <f t="shared" si="2"/>
        <v>2500</v>
      </c>
      <c r="M64" s="12">
        <f t="shared" si="5"/>
        <v>2500</v>
      </c>
      <c r="N64" s="18" t="s">
        <v>19</v>
      </c>
    </row>
    <row r="65" s="2" customFormat="1" ht="19" customHeight="1" spans="1:14">
      <c r="A65" s="12">
        <v>61</v>
      </c>
      <c r="B65" s="12" t="s">
        <v>79</v>
      </c>
      <c r="C65" s="12" t="s">
        <v>108</v>
      </c>
      <c r="D65" s="12" t="s">
        <v>144</v>
      </c>
      <c r="E65" s="12" t="s">
        <v>23</v>
      </c>
      <c r="F65" s="12">
        <f t="shared" si="0"/>
        <v>49</v>
      </c>
      <c r="G65" s="12">
        <v>12</v>
      </c>
      <c r="H65" s="12" t="str">
        <f t="shared" si="13"/>
        <v>100</v>
      </c>
      <c r="I65" s="12">
        <f t="shared" si="1"/>
        <v>1200</v>
      </c>
      <c r="J65" s="12">
        <v>37</v>
      </c>
      <c r="K65" s="12">
        <f t="shared" si="14"/>
        <v>50</v>
      </c>
      <c r="L65" s="12">
        <f t="shared" si="2"/>
        <v>1850</v>
      </c>
      <c r="M65" s="12">
        <f t="shared" si="5"/>
        <v>3050</v>
      </c>
      <c r="N65" s="12"/>
    </row>
    <row r="66" s="2" customFormat="1" ht="19" customHeight="1" spans="1:14">
      <c r="A66" s="12">
        <v>62</v>
      </c>
      <c r="B66" s="12" t="s">
        <v>15</v>
      </c>
      <c r="C66" s="12" t="s">
        <v>56</v>
      </c>
      <c r="D66" s="12" t="s">
        <v>145</v>
      </c>
      <c r="E66" s="12" t="s">
        <v>58</v>
      </c>
      <c r="F66" s="12">
        <f t="shared" si="0"/>
        <v>48.5</v>
      </c>
      <c r="G66" s="12"/>
      <c r="H66" s="12" t="str">
        <f t="shared" si="13"/>
        <v>100</v>
      </c>
      <c r="I66" s="12">
        <f t="shared" si="1"/>
        <v>0</v>
      </c>
      <c r="J66" s="12">
        <v>48.5</v>
      </c>
      <c r="K66" s="12">
        <f t="shared" si="14"/>
        <v>50</v>
      </c>
      <c r="L66" s="12">
        <f t="shared" si="2"/>
        <v>2425</v>
      </c>
      <c r="M66" s="12">
        <f t="shared" si="5"/>
        <v>2425</v>
      </c>
      <c r="N66" s="18" t="s">
        <v>24</v>
      </c>
    </row>
    <row r="67" s="2" customFormat="1" ht="19" customHeight="1" spans="1:14">
      <c r="A67" s="12">
        <v>63</v>
      </c>
      <c r="B67" s="12" t="s">
        <v>15</v>
      </c>
      <c r="C67" s="12" t="s">
        <v>146</v>
      </c>
      <c r="D67" s="12" t="s">
        <v>147</v>
      </c>
      <c r="E67" s="12" t="s">
        <v>63</v>
      </c>
      <c r="F67" s="12">
        <f t="shared" si="0"/>
        <v>46.9</v>
      </c>
      <c r="G67" s="12">
        <v>5.4</v>
      </c>
      <c r="H67" s="12" t="str">
        <f t="shared" si="13"/>
        <v>100</v>
      </c>
      <c r="I67" s="12">
        <f t="shared" si="1"/>
        <v>540</v>
      </c>
      <c r="J67" s="12">
        <v>41.5</v>
      </c>
      <c r="K67" s="12">
        <f t="shared" si="14"/>
        <v>50</v>
      </c>
      <c r="L67" s="12">
        <f t="shared" si="2"/>
        <v>2075</v>
      </c>
      <c r="M67" s="12">
        <f t="shared" si="5"/>
        <v>2615</v>
      </c>
      <c r="N67" s="12"/>
    </row>
    <row r="68" s="2" customFormat="1" ht="19" customHeight="1" spans="1:14">
      <c r="A68" s="12">
        <v>64</v>
      </c>
      <c r="B68" s="12" t="s">
        <v>15</v>
      </c>
      <c r="C68" s="12" t="s">
        <v>59</v>
      </c>
      <c r="D68" s="12" t="s">
        <v>148</v>
      </c>
      <c r="E68" s="12" t="s">
        <v>65</v>
      </c>
      <c r="F68" s="12">
        <f t="shared" si="0"/>
        <v>46</v>
      </c>
      <c r="G68" s="12"/>
      <c r="H68" s="12" t="str">
        <f t="shared" si="13"/>
        <v>100</v>
      </c>
      <c r="I68" s="12">
        <f t="shared" si="1"/>
        <v>0</v>
      </c>
      <c r="J68" s="12">
        <v>46</v>
      </c>
      <c r="K68" s="12">
        <f t="shared" si="14"/>
        <v>50</v>
      </c>
      <c r="L68" s="12">
        <f t="shared" si="2"/>
        <v>2300</v>
      </c>
      <c r="M68" s="12">
        <f t="shared" si="5"/>
        <v>2300</v>
      </c>
      <c r="N68" s="18" t="s">
        <v>24</v>
      </c>
    </row>
    <row r="69" s="2" customFormat="1" ht="19" customHeight="1" spans="1:14">
      <c r="A69" s="12">
        <v>65</v>
      </c>
      <c r="B69" s="12" t="s">
        <v>34</v>
      </c>
      <c r="C69" s="12" t="s">
        <v>93</v>
      </c>
      <c r="D69" s="12" t="s">
        <v>149</v>
      </c>
      <c r="E69" s="12" t="s">
        <v>30</v>
      </c>
      <c r="F69" s="12">
        <f t="shared" ref="F69:F99" si="15">G69+J69</f>
        <v>43</v>
      </c>
      <c r="G69" s="12"/>
      <c r="H69" s="12" t="str">
        <f t="shared" si="13"/>
        <v>100</v>
      </c>
      <c r="I69" s="12">
        <f t="shared" ref="I69:I99" si="16">G69*H69</f>
        <v>0</v>
      </c>
      <c r="J69" s="12">
        <v>43</v>
      </c>
      <c r="K69" s="12">
        <f t="shared" si="14"/>
        <v>50</v>
      </c>
      <c r="L69" s="12">
        <f t="shared" ref="L69:L99" si="17">J69*K69</f>
        <v>2150</v>
      </c>
      <c r="M69" s="12">
        <f t="shared" si="5"/>
        <v>2150</v>
      </c>
      <c r="N69" s="18" t="s">
        <v>24</v>
      </c>
    </row>
    <row r="70" s="2" customFormat="1" ht="19" customHeight="1" spans="1:14">
      <c r="A70" s="12">
        <v>66</v>
      </c>
      <c r="B70" s="12" t="s">
        <v>15</v>
      </c>
      <c r="C70" s="12" t="s">
        <v>150</v>
      </c>
      <c r="D70" s="12" t="s">
        <v>151</v>
      </c>
      <c r="E70" s="12" t="s">
        <v>100</v>
      </c>
      <c r="F70" s="12">
        <f t="shared" si="15"/>
        <v>42.6</v>
      </c>
      <c r="G70" s="12"/>
      <c r="H70" s="12" t="str">
        <f t="shared" si="13"/>
        <v>100</v>
      </c>
      <c r="I70" s="12">
        <f t="shared" si="16"/>
        <v>0</v>
      </c>
      <c r="J70" s="12">
        <v>42.6</v>
      </c>
      <c r="K70" s="12">
        <f t="shared" si="14"/>
        <v>50</v>
      </c>
      <c r="L70" s="12">
        <f t="shared" si="17"/>
        <v>2130</v>
      </c>
      <c r="M70" s="12">
        <f t="shared" si="5"/>
        <v>2130</v>
      </c>
      <c r="N70" s="18" t="s">
        <v>24</v>
      </c>
    </row>
    <row r="71" s="2" customFormat="1" ht="19" customHeight="1" spans="1:14">
      <c r="A71" s="12">
        <v>67</v>
      </c>
      <c r="B71" s="12" t="s">
        <v>34</v>
      </c>
      <c r="C71" s="12" t="s">
        <v>93</v>
      </c>
      <c r="D71" s="12" t="s">
        <v>152</v>
      </c>
      <c r="E71" s="12" t="s">
        <v>153</v>
      </c>
      <c r="F71" s="12">
        <f t="shared" si="15"/>
        <v>42</v>
      </c>
      <c r="G71" s="12"/>
      <c r="H71" s="12" t="str">
        <f t="shared" si="13"/>
        <v>100</v>
      </c>
      <c r="I71" s="12">
        <f t="shared" si="16"/>
        <v>0</v>
      </c>
      <c r="J71" s="12">
        <v>42</v>
      </c>
      <c r="K71" s="12">
        <f t="shared" si="14"/>
        <v>50</v>
      </c>
      <c r="L71" s="12">
        <f t="shared" si="17"/>
        <v>2100</v>
      </c>
      <c r="M71" s="12">
        <f t="shared" ref="M71:M99" si="18">I71+L71</f>
        <v>2100</v>
      </c>
      <c r="N71" s="18" t="s">
        <v>24</v>
      </c>
    </row>
    <row r="72" s="2" customFormat="1" ht="19" customHeight="1" spans="1:14">
      <c r="A72" s="12">
        <v>68</v>
      </c>
      <c r="B72" s="12" t="s">
        <v>79</v>
      </c>
      <c r="C72" s="12" t="s">
        <v>90</v>
      </c>
      <c r="D72" s="12" t="s">
        <v>154</v>
      </c>
      <c r="E72" s="12" t="s">
        <v>23</v>
      </c>
      <c r="F72" s="12">
        <f t="shared" si="15"/>
        <v>41.15</v>
      </c>
      <c r="G72" s="12">
        <v>5</v>
      </c>
      <c r="H72" s="12" t="str">
        <f t="shared" si="13"/>
        <v>100</v>
      </c>
      <c r="I72" s="12">
        <f t="shared" si="16"/>
        <v>500</v>
      </c>
      <c r="J72" s="12">
        <v>36.15</v>
      </c>
      <c r="K72" s="12">
        <f t="shared" si="14"/>
        <v>50</v>
      </c>
      <c r="L72" s="12">
        <f t="shared" si="17"/>
        <v>1807.5</v>
      </c>
      <c r="M72" s="12">
        <f t="shared" si="18"/>
        <v>2307.5</v>
      </c>
      <c r="N72" s="12"/>
    </row>
    <row r="73" s="2" customFormat="1" ht="19" customHeight="1" spans="1:14">
      <c r="A73" s="12">
        <v>69</v>
      </c>
      <c r="B73" s="12" t="s">
        <v>15</v>
      </c>
      <c r="C73" s="12" t="s">
        <v>54</v>
      </c>
      <c r="D73" s="12" t="s">
        <v>155</v>
      </c>
      <c r="E73" s="12" t="s">
        <v>112</v>
      </c>
      <c r="F73" s="12">
        <f t="shared" si="15"/>
        <v>40.7</v>
      </c>
      <c r="G73" s="12"/>
      <c r="H73" s="12" t="str">
        <f t="shared" si="13"/>
        <v>100</v>
      </c>
      <c r="I73" s="12">
        <f t="shared" si="16"/>
        <v>0</v>
      </c>
      <c r="J73" s="12">
        <v>40.7</v>
      </c>
      <c r="K73" s="12">
        <f t="shared" si="14"/>
        <v>50</v>
      </c>
      <c r="L73" s="12">
        <f t="shared" si="17"/>
        <v>2035</v>
      </c>
      <c r="M73" s="12">
        <f t="shared" si="18"/>
        <v>2035</v>
      </c>
      <c r="N73" s="18" t="s">
        <v>19</v>
      </c>
    </row>
    <row r="74" s="2" customFormat="1" ht="19" customHeight="1" spans="1:14">
      <c r="A74" s="12">
        <v>70</v>
      </c>
      <c r="B74" s="12" t="s">
        <v>79</v>
      </c>
      <c r="C74" s="12" t="s">
        <v>80</v>
      </c>
      <c r="D74" s="12" t="s">
        <v>156</v>
      </c>
      <c r="E74" s="12" t="s">
        <v>157</v>
      </c>
      <c r="F74" s="12">
        <f t="shared" si="15"/>
        <v>40.55</v>
      </c>
      <c r="G74" s="12"/>
      <c r="H74" s="12" t="str">
        <f t="shared" si="13"/>
        <v>100</v>
      </c>
      <c r="I74" s="12">
        <f t="shared" si="16"/>
        <v>0</v>
      </c>
      <c r="J74" s="12">
        <v>40.55</v>
      </c>
      <c r="K74" s="12">
        <f t="shared" si="14"/>
        <v>50</v>
      </c>
      <c r="L74" s="12">
        <f t="shared" si="17"/>
        <v>2027.5</v>
      </c>
      <c r="M74" s="12">
        <f t="shared" si="18"/>
        <v>2027.5</v>
      </c>
      <c r="N74" s="12"/>
    </row>
    <row r="75" s="2" customFormat="1" ht="19" customHeight="1" spans="1:14">
      <c r="A75" s="12">
        <v>71</v>
      </c>
      <c r="B75" s="12" t="s">
        <v>105</v>
      </c>
      <c r="C75" s="12" t="s">
        <v>158</v>
      </c>
      <c r="D75" s="12" t="s">
        <v>159</v>
      </c>
      <c r="E75" s="12" t="s">
        <v>18</v>
      </c>
      <c r="F75" s="12">
        <f t="shared" si="15"/>
        <v>40.3</v>
      </c>
      <c r="G75" s="12"/>
      <c r="H75" s="12" t="str">
        <f t="shared" si="13"/>
        <v>100</v>
      </c>
      <c r="I75" s="12">
        <f t="shared" si="16"/>
        <v>0</v>
      </c>
      <c r="J75" s="12">
        <v>40.3</v>
      </c>
      <c r="K75" s="12">
        <f t="shared" si="14"/>
        <v>50</v>
      </c>
      <c r="L75" s="12">
        <f t="shared" si="17"/>
        <v>2015</v>
      </c>
      <c r="M75" s="12">
        <f t="shared" si="18"/>
        <v>2015</v>
      </c>
      <c r="N75" s="12"/>
    </row>
    <row r="76" s="2" customFormat="1" ht="19" customHeight="1" spans="1:14">
      <c r="A76" s="12">
        <v>72</v>
      </c>
      <c r="B76" s="12" t="s">
        <v>79</v>
      </c>
      <c r="C76" s="12" t="s">
        <v>80</v>
      </c>
      <c r="D76" s="12" t="s">
        <v>160</v>
      </c>
      <c r="E76" s="12" t="s">
        <v>65</v>
      </c>
      <c r="F76" s="12">
        <f t="shared" si="15"/>
        <v>40.2</v>
      </c>
      <c r="G76" s="12">
        <v>14.5</v>
      </c>
      <c r="H76" s="12" t="str">
        <f t="shared" si="13"/>
        <v>100</v>
      </c>
      <c r="I76" s="12">
        <f t="shared" si="16"/>
        <v>1450</v>
      </c>
      <c r="J76" s="12">
        <v>25.7</v>
      </c>
      <c r="K76" s="12">
        <f t="shared" si="14"/>
        <v>50</v>
      </c>
      <c r="L76" s="12">
        <f t="shared" si="17"/>
        <v>1285</v>
      </c>
      <c r="M76" s="12">
        <f t="shared" si="18"/>
        <v>2735</v>
      </c>
      <c r="N76" s="12"/>
    </row>
    <row r="77" s="1" customFormat="1" ht="19" customHeight="1" spans="1:14">
      <c r="A77" s="12">
        <v>73</v>
      </c>
      <c r="B77" s="12" t="s">
        <v>15</v>
      </c>
      <c r="C77" s="12" t="s">
        <v>161</v>
      </c>
      <c r="D77" s="12" t="s">
        <v>162</v>
      </c>
      <c r="E77" s="12" t="s">
        <v>71</v>
      </c>
      <c r="F77" s="12">
        <f t="shared" si="15"/>
        <v>40</v>
      </c>
      <c r="G77" s="12"/>
      <c r="H77" s="12" t="str">
        <f t="shared" si="13"/>
        <v>100</v>
      </c>
      <c r="I77" s="12">
        <f t="shared" si="16"/>
        <v>0</v>
      </c>
      <c r="J77" s="12">
        <v>40</v>
      </c>
      <c r="K77" s="12">
        <f t="shared" si="14"/>
        <v>50</v>
      </c>
      <c r="L77" s="12">
        <f t="shared" si="17"/>
        <v>2000</v>
      </c>
      <c r="M77" s="12">
        <f t="shared" si="18"/>
        <v>2000</v>
      </c>
      <c r="N77" s="18" t="s">
        <v>24</v>
      </c>
    </row>
    <row r="78" s="1" customFormat="1" ht="19" customHeight="1" spans="1:14">
      <c r="A78" s="12">
        <v>74</v>
      </c>
      <c r="B78" s="12" t="s">
        <v>15</v>
      </c>
      <c r="C78" s="12" t="s">
        <v>16</v>
      </c>
      <c r="D78" s="12" t="s">
        <v>163</v>
      </c>
      <c r="E78" s="12" t="s">
        <v>164</v>
      </c>
      <c r="F78" s="12">
        <f t="shared" si="15"/>
        <v>38.3</v>
      </c>
      <c r="G78" s="12"/>
      <c r="H78" s="12" t="str">
        <f t="shared" si="13"/>
        <v>100</v>
      </c>
      <c r="I78" s="12">
        <f t="shared" si="16"/>
        <v>0</v>
      </c>
      <c r="J78" s="12">
        <v>38.3</v>
      </c>
      <c r="K78" s="12">
        <f t="shared" si="14"/>
        <v>50</v>
      </c>
      <c r="L78" s="12">
        <f t="shared" si="17"/>
        <v>1915</v>
      </c>
      <c r="M78" s="12">
        <f t="shared" si="18"/>
        <v>1915</v>
      </c>
      <c r="N78" s="18" t="s">
        <v>19</v>
      </c>
    </row>
    <row r="79" s="1" customFormat="1" ht="19" customHeight="1" spans="1:14">
      <c r="A79" s="12">
        <v>75</v>
      </c>
      <c r="B79" s="12" t="s">
        <v>79</v>
      </c>
      <c r="C79" s="12" t="s">
        <v>80</v>
      </c>
      <c r="D79" s="12" t="s">
        <v>165</v>
      </c>
      <c r="E79" s="12" t="s">
        <v>95</v>
      </c>
      <c r="F79" s="12">
        <f t="shared" si="15"/>
        <v>36.8</v>
      </c>
      <c r="G79" s="12"/>
      <c r="H79" s="12" t="str">
        <f t="shared" si="13"/>
        <v>100</v>
      </c>
      <c r="I79" s="12">
        <f t="shared" si="16"/>
        <v>0</v>
      </c>
      <c r="J79" s="12">
        <v>36.8</v>
      </c>
      <c r="K79" s="12">
        <f t="shared" si="14"/>
        <v>50</v>
      </c>
      <c r="L79" s="12">
        <f t="shared" si="17"/>
        <v>1840</v>
      </c>
      <c r="M79" s="12">
        <f t="shared" si="18"/>
        <v>1840</v>
      </c>
      <c r="N79" s="12"/>
    </row>
    <row r="80" s="1" customFormat="1" ht="19" customHeight="1" spans="1:14">
      <c r="A80" s="12">
        <v>76</v>
      </c>
      <c r="B80" s="12" t="s">
        <v>79</v>
      </c>
      <c r="C80" s="12" t="s">
        <v>108</v>
      </c>
      <c r="D80" s="12" t="s">
        <v>166</v>
      </c>
      <c r="E80" s="12" t="s">
        <v>65</v>
      </c>
      <c r="F80" s="12">
        <f t="shared" si="15"/>
        <v>36.1</v>
      </c>
      <c r="G80" s="12"/>
      <c r="H80" s="12" t="str">
        <f t="shared" si="13"/>
        <v>100</v>
      </c>
      <c r="I80" s="12">
        <f t="shared" si="16"/>
        <v>0</v>
      </c>
      <c r="J80" s="12">
        <v>36.1</v>
      </c>
      <c r="K80" s="12">
        <f t="shared" si="14"/>
        <v>50</v>
      </c>
      <c r="L80" s="12">
        <f t="shared" si="17"/>
        <v>1805</v>
      </c>
      <c r="M80" s="12">
        <f t="shared" si="18"/>
        <v>1805</v>
      </c>
      <c r="N80" s="12"/>
    </row>
    <row r="81" s="1" customFormat="1" ht="19" customHeight="1" spans="1:14">
      <c r="A81" s="12">
        <v>77</v>
      </c>
      <c r="B81" s="12" t="s">
        <v>79</v>
      </c>
      <c r="C81" s="12" t="s">
        <v>80</v>
      </c>
      <c r="D81" s="12" t="s">
        <v>167</v>
      </c>
      <c r="E81" s="12" t="s">
        <v>40</v>
      </c>
      <c r="F81" s="12">
        <f t="shared" si="15"/>
        <v>36</v>
      </c>
      <c r="G81" s="12">
        <v>6.5</v>
      </c>
      <c r="H81" s="12" t="str">
        <f t="shared" si="13"/>
        <v>100</v>
      </c>
      <c r="I81" s="12">
        <f t="shared" si="16"/>
        <v>650</v>
      </c>
      <c r="J81" s="12">
        <v>29.5</v>
      </c>
      <c r="K81" s="12">
        <f t="shared" si="14"/>
        <v>50</v>
      </c>
      <c r="L81" s="12">
        <f t="shared" si="17"/>
        <v>1475</v>
      </c>
      <c r="M81" s="12">
        <f t="shared" si="18"/>
        <v>2125</v>
      </c>
      <c r="N81" s="12"/>
    </row>
    <row r="82" s="2" customFormat="1" ht="19" customHeight="1" spans="1:14">
      <c r="A82" s="12">
        <v>78</v>
      </c>
      <c r="B82" s="12" t="s">
        <v>79</v>
      </c>
      <c r="C82" s="12" t="s">
        <v>108</v>
      </c>
      <c r="D82" s="12" t="s">
        <v>168</v>
      </c>
      <c r="E82" s="12" t="s">
        <v>23</v>
      </c>
      <c r="F82" s="12">
        <f t="shared" si="15"/>
        <v>34.6</v>
      </c>
      <c r="G82" s="12"/>
      <c r="H82" s="12" t="str">
        <f t="shared" si="13"/>
        <v>100</v>
      </c>
      <c r="I82" s="12">
        <f t="shared" si="16"/>
        <v>0</v>
      </c>
      <c r="J82" s="12">
        <v>34.6</v>
      </c>
      <c r="K82" s="12">
        <f t="shared" si="14"/>
        <v>50</v>
      </c>
      <c r="L82" s="12">
        <f t="shared" si="17"/>
        <v>1730</v>
      </c>
      <c r="M82" s="12">
        <f t="shared" si="18"/>
        <v>1730</v>
      </c>
      <c r="N82" s="12" t="s">
        <v>169</v>
      </c>
    </row>
    <row r="83" s="2" customFormat="1" ht="19" customHeight="1" spans="1:14">
      <c r="A83" s="12">
        <v>79</v>
      </c>
      <c r="B83" s="12" t="s">
        <v>15</v>
      </c>
      <c r="C83" s="12" t="s">
        <v>54</v>
      </c>
      <c r="D83" s="12" t="s">
        <v>170</v>
      </c>
      <c r="E83" s="12" t="s">
        <v>95</v>
      </c>
      <c r="F83" s="12">
        <f t="shared" si="15"/>
        <v>34.3</v>
      </c>
      <c r="G83" s="12"/>
      <c r="H83" s="12" t="str">
        <f t="shared" si="13"/>
        <v>100</v>
      </c>
      <c r="I83" s="12">
        <f t="shared" si="16"/>
        <v>0</v>
      </c>
      <c r="J83" s="12">
        <v>34.3</v>
      </c>
      <c r="K83" s="20">
        <f t="shared" si="14"/>
        <v>50</v>
      </c>
      <c r="L83" s="12">
        <f t="shared" si="17"/>
        <v>1715</v>
      </c>
      <c r="M83" s="12">
        <f t="shared" si="18"/>
        <v>1715</v>
      </c>
      <c r="N83" s="12"/>
    </row>
    <row r="84" s="2" customFormat="1" ht="19" customHeight="1" spans="1:14">
      <c r="A84" s="12">
        <v>80</v>
      </c>
      <c r="B84" s="12" t="s">
        <v>79</v>
      </c>
      <c r="C84" s="12" t="s">
        <v>108</v>
      </c>
      <c r="D84" s="12" t="s">
        <v>171</v>
      </c>
      <c r="E84" s="12" t="s">
        <v>46</v>
      </c>
      <c r="F84" s="12">
        <f t="shared" si="15"/>
        <v>34.1</v>
      </c>
      <c r="G84" s="12">
        <v>4</v>
      </c>
      <c r="H84" s="12" t="str">
        <f t="shared" si="13"/>
        <v>100</v>
      </c>
      <c r="I84" s="12">
        <f t="shared" si="16"/>
        <v>400</v>
      </c>
      <c r="J84" s="12">
        <v>30.1</v>
      </c>
      <c r="K84" s="12">
        <f t="shared" si="14"/>
        <v>50</v>
      </c>
      <c r="L84" s="12">
        <f t="shared" si="17"/>
        <v>1505</v>
      </c>
      <c r="M84" s="12">
        <f t="shared" si="18"/>
        <v>1905</v>
      </c>
      <c r="N84" s="12"/>
    </row>
    <row r="85" s="2" customFormat="1" ht="19" customHeight="1" spans="1:14">
      <c r="A85" s="12">
        <v>81</v>
      </c>
      <c r="B85" s="12" t="s">
        <v>79</v>
      </c>
      <c r="C85" s="12" t="s">
        <v>108</v>
      </c>
      <c r="D85" s="12" t="s">
        <v>172</v>
      </c>
      <c r="E85" s="12" t="s">
        <v>173</v>
      </c>
      <c r="F85" s="12">
        <f t="shared" si="15"/>
        <v>34</v>
      </c>
      <c r="G85" s="12"/>
      <c r="H85" s="12" t="str">
        <f t="shared" si="13"/>
        <v>100</v>
      </c>
      <c r="I85" s="12">
        <f t="shared" si="16"/>
        <v>0</v>
      </c>
      <c r="J85" s="12">
        <v>34</v>
      </c>
      <c r="K85" s="12">
        <f t="shared" si="14"/>
        <v>50</v>
      </c>
      <c r="L85" s="12">
        <f t="shared" si="17"/>
        <v>1700</v>
      </c>
      <c r="M85" s="12">
        <f t="shared" si="18"/>
        <v>1700</v>
      </c>
      <c r="N85" s="12"/>
    </row>
    <row r="86" s="2" customFormat="1" ht="19" customHeight="1" spans="1:14">
      <c r="A86" s="12">
        <v>82</v>
      </c>
      <c r="B86" s="12" t="s">
        <v>15</v>
      </c>
      <c r="C86" s="12" t="s">
        <v>54</v>
      </c>
      <c r="D86" s="12" t="s">
        <v>174</v>
      </c>
      <c r="E86" s="12" t="s">
        <v>175</v>
      </c>
      <c r="F86" s="12">
        <f t="shared" si="15"/>
        <v>33.6</v>
      </c>
      <c r="G86" s="12"/>
      <c r="H86" s="12" t="str">
        <f t="shared" si="13"/>
        <v>100</v>
      </c>
      <c r="I86" s="12">
        <f t="shared" si="16"/>
        <v>0</v>
      </c>
      <c r="J86" s="12">
        <v>33.6</v>
      </c>
      <c r="K86" s="12">
        <f t="shared" si="14"/>
        <v>50</v>
      </c>
      <c r="L86" s="12">
        <f t="shared" si="17"/>
        <v>1680</v>
      </c>
      <c r="M86" s="12">
        <f t="shared" si="18"/>
        <v>1680</v>
      </c>
      <c r="N86" s="18" t="s">
        <v>19</v>
      </c>
    </row>
    <row r="87" s="2" customFormat="1" ht="19" customHeight="1" spans="1:14">
      <c r="A87" s="12">
        <v>83</v>
      </c>
      <c r="B87" s="12" t="s">
        <v>79</v>
      </c>
      <c r="C87" s="12" t="s">
        <v>108</v>
      </c>
      <c r="D87" s="12" t="s">
        <v>176</v>
      </c>
      <c r="E87" s="12" t="s">
        <v>95</v>
      </c>
      <c r="F87" s="12">
        <f t="shared" si="15"/>
        <v>33.5</v>
      </c>
      <c r="G87" s="12">
        <v>5</v>
      </c>
      <c r="H87" s="12" t="str">
        <f t="shared" si="13"/>
        <v>100</v>
      </c>
      <c r="I87" s="12">
        <f t="shared" si="16"/>
        <v>500</v>
      </c>
      <c r="J87" s="12">
        <v>28.5</v>
      </c>
      <c r="K87" s="12">
        <f t="shared" si="14"/>
        <v>50</v>
      </c>
      <c r="L87" s="12">
        <f t="shared" si="17"/>
        <v>1425</v>
      </c>
      <c r="M87" s="12">
        <f t="shared" si="18"/>
        <v>1925</v>
      </c>
      <c r="N87" s="12"/>
    </row>
    <row r="88" s="2" customFormat="1" ht="19" customHeight="1" spans="1:14">
      <c r="A88" s="12">
        <v>84</v>
      </c>
      <c r="B88" s="12" t="s">
        <v>113</v>
      </c>
      <c r="C88" s="12" t="s">
        <v>177</v>
      </c>
      <c r="D88" s="12" t="s">
        <v>178</v>
      </c>
      <c r="E88" s="12" t="s">
        <v>98</v>
      </c>
      <c r="F88" s="12">
        <f t="shared" si="15"/>
        <v>33.4</v>
      </c>
      <c r="G88" s="12"/>
      <c r="H88" s="12" t="str">
        <f t="shared" si="13"/>
        <v>100</v>
      </c>
      <c r="I88" s="12">
        <f t="shared" si="16"/>
        <v>0</v>
      </c>
      <c r="J88" s="12">
        <v>33.4</v>
      </c>
      <c r="K88" s="12">
        <f t="shared" si="14"/>
        <v>50</v>
      </c>
      <c r="L88" s="12">
        <f t="shared" si="17"/>
        <v>1670</v>
      </c>
      <c r="M88" s="12">
        <f t="shared" si="18"/>
        <v>1670</v>
      </c>
      <c r="N88" s="12"/>
    </row>
    <row r="89" s="2" customFormat="1" ht="19" customHeight="1" spans="1:14">
      <c r="A89" s="12">
        <v>85</v>
      </c>
      <c r="B89" s="12" t="s">
        <v>15</v>
      </c>
      <c r="C89" s="12" t="s">
        <v>66</v>
      </c>
      <c r="D89" s="12" t="s">
        <v>179</v>
      </c>
      <c r="E89" s="12" t="s">
        <v>180</v>
      </c>
      <c r="F89" s="12">
        <f t="shared" si="15"/>
        <v>33</v>
      </c>
      <c r="G89" s="12"/>
      <c r="H89" s="12" t="str">
        <f t="shared" si="13"/>
        <v>100</v>
      </c>
      <c r="I89" s="12">
        <f t="shared" si="16"/>
        <v>0</v>
      </c>
      <c r="J89" s="12">
        <v>33</v>
      </c>
      <c r="K89" s="12">
        <f t="shared" si="14"/>
        <v>50</v>
      </c>
      <c r="L89" s="12">
        <f t="shared" si="17"/>
        <v>1650</v>
      </c>
      <c r="M89" s="12">
        <f t="shared" si="18"/>
        <v>1650</v>
      </c>
      <c r="N89" s="18" t="s">
        <v>19</v>
      </c>
    </row>
    <row r="90" s="2" customFormat="1" ht="19" customHeight="1" spans="1:14">
      <c r="A90" s="12">
        <v>86</v>
      </c>
      <c r="B90" s="12" t="s">
        <v>79</v>
      </c>
      <c r="C90" s="12" t="s">
        <v>80</v>
      </c>
      <c r="D90" s="12" t="s">
        <v>181</v>
      </c>
      <c r="E90" s="12" t="s">
        <v>71</v>
      </c>
      <c r="F90" s="12">
        <f t="shared" si="15"/>
        <v>32.5</v>
      </c>
      <c r="G90" s="12">
        <v>13</v>
      </c>
      <c r="H90" s="12" t="str">
        <f t="shared" si="13"/>
        <v>100</v>
      </c>
      <c r="I90" s="12">
        <f t="shared" si="16"/>
        <v>1300</v>
      </c>
      <c r="J90" s="12">
        <v>19.5</v>
      </c>
      <c r="K90" s="12">
        <f t="shared" si="14"/>
        <v>50</v>
      </c>
      <c r="L90" s="12">
        <f t="shared" si="17"/>
        <v>975</v>
      </c>
      <c r="M90" s="12">
        <f t="shared" si="18"/>
        <v>2275</v>
      </c>
      <c r="N90" s="12"/>
    </row>
    <row r="91" s="2" customFormat="1" ht="19" customHeight="1" spans="1:14">
      <c r="A91" s="12">
        <v>87</v>
      </c>
      <c r="B91" s="12" t="s">
        <v>15</v>
      </c>
      <c r="C91" s="12" t="s">
        <v>54</v>
      </c>
      <c r="D91" s="12" t="s">
        <v>182</v>
      </c>
      <c r="E91" s="12" t="s">
        <v>183</v>
      </c>
      <c r="F91" s="12">
        <f t="shared" si="15"/>
        <v>32.4</v>
      </c>
      <c r="G91" s="12"/>
      <c r="H91" s="12" t="str">
        <f t="shared" si="13"/>
        <v>100</v>
      </c>
      <c r="I91" s="12">
        <f t="shared" si="16"/>
        <v>0</v>
      </c>
      <c r="J91" s="12">
        <v>32.4</v>
      </c>
      <c r="K91" s="20">
        <f t="shared" si="14"/>
        <v>50</v>
      </c>
      <c r="L91" s="12">
        <f t="shared" si="17"/>
        <v>1620</v>
      </c>
      <c r="M91" s="12">
        <f t="shared" si="18"/>
        <v>1620</v>
      </c>
      <c r="N91" s="12"/>
    </row>
    <row r="92" s="2" customFormat="1" ht="19" customHeight="1" spans="1:14">
      <c r="A92" s="12">
        <v>88</v>
      </c>
      <c r="B92" s="12" t="s">
        <v>79</v>
      </c>
      <c r="C92" s="12" t="s">
        <v>108</v>
      </c>
      <c r="D92" s="12" t="s">
        <v>184</v>
      </c>
      <c r="E92" s="12" t="s">
        <v>100</v>
      </c>
      <c r="F92" s="12">
        <f t="shared" si="15"/>
        <v>32.1</v>
      </c>
      <c r="G92" s="12">
        <v>10</v>
      </c>
      <c r="H92" s="12" t="str">
        <f t="shared" si="13"/>
        <v>100</v>
      </c>
      <c r="I92" s="12">
        <f t="shared" si="16"/>
        <v>1000</v>
      </c>
      <c r="J92" s="12">
        <v>22.1</v>
      </c>
      <c r="K92" s="12">
        <f t="shared" si="14"/>
        <v>50</v>
      </c>
      <c r="L92" s="12">
        <f t="shared" si="17"/>
        <v>1105</v>
      </c>
      <c r="M92" s="12">
        <f t="shared" si="18"/>
        <v>2105</v>
      </c>
      <c r="N92" s="12"/>
    </row>
    <row r="93" s="2" customFormat="1" ht="19" customHeight="1" spans="1:14">
      <c r="A93" s="12">
        <v>89</v>
      </c>
      <c r="B93" s="12" t="s">
        <v>79</v>
      </c>
      <c r="C93" s="12" t="s">
        <v>185</v>
      </c>
      <c r="D93" s="12" t="s">
        <v>186</v>
      </c>
      <c r="E93" s="12" t="s">
        <v>61</v>
      </c>
      <c r="F93" s="12">
        <f t="shared" si="15"/>
        <v>32</v>
      </c>
      <c r="G93" s="12"/>
      <c r="H93" s="12" t="str">
        <f t="shared" si="13"/>
        <v>100</v>
      </c>
      <c r="I93" s="12">
        <f t="shared" si="16"/>
        <v>0</v>
      </c>
      <c r="J93" s="12">
        <v>32</v>
      </c>
      <c r="K93" s="12">
        <f t="shared" si="14"/>
        <v>50</v>
      </c>
      <c r="L93" s="12">
        <f t="shared" si="17"/>
        <v>1600</v>
      </c>
      <c r="M93" s="12">
        <f t="shared" si="18"/>
        <v>1600</v>
      </c>
      <c r="N93" s="12"/>
    </row>
    <row r="94" s="2" customFormat="1" ht="19" customHeight="1" spans="1:14">
      <c r="A94" s="12">
        <v>90</v>
      </c>
      <c r="B94" s="12" t="s">
        <v>15</v>
      </c>
      <c r="C94" s="12" t="s">
        <v>59</v>
      </c>
      <c r="D94" s="12" t="s">
        <v>187</v>
      </c>
      <c r="E94" s="12" t="s">
        <v>100</v>
      </c>
      <c r="F94" s="12">
        <f t="shared" si="15"/>
        <v>32</v>
      </c>
      <c r="G94" s="12"/>
      <c r="H94" s="12" t="str">
        <f t="shared" si="13"/>
        <v>100</v>
      </c>
      <c r="I94" s="12">
        <f t="shared" si="16"/>
        <v>0</v>
      </c>
      <c r="J94" s="12">
        <v>32</v>
      </c>
      <c r="K94" s="12">
        <f t="shared" si="14"/>
        <v>50</v>
      </c>
      <c r="L94" s="12">
        <f t="shared" si="17"/>
        <v>1600</v>
      </c>
      <c r="M94" s="12">
        <f t="shared" si="18"/>
        <v>1600</v>
      </c>
      <c r="N94" s="18" t="s">
        <v>24</v>
      </c>
    </row>
    <row r="95" s="2" customFormat="1" ht="19" customHeight="1" spans="1:14">
      <c r="A95" s="12">
        <v>91</v>
      </c>
      <c r="B95" s="12" t="s">
        <v>15</v>
      </c>
      <c r="C95" s="12" t="s">
        <v>66</v>
      </c>
      <c r="D95" s="12" t="s">
        <v>188</v>
      </c>
      <c r="E95" s="12" t="s">
        <v>30</v>
      </c>
      <c r="F95" s="12">
        <f t="shared" si="15"/>
        <v>32</v>
      </c>
      <c r="G95" s="12"/>
      <c r="H95" s="12" t="str">
        <f t="shared" si="13"/>
        <v>100</v>
      </c>
      <c r="I95" s="12">
        <f t="shared" si="16"/>
        <v>0</v>
      </c>
      <c r="J95" s="12">
        <v>32</v>
      </c>
      <c r="K95" s="12">
        <f t="shared" si="14"/>
        <v>50</v>
      </c>
      <c r="L95" s="12">
        <f t="shared" si="17"/>
        <v>1600</v>
      </c>
      <c r="M95" s="12">
        <f t="shared" si="18"/>
        <v>1600</v>
      </c>
      <c r="N95" s="18" t="s">
        <v>19</v>
      </c>
    </row>
    <row r="96" s="2" customFormat="1" ht="19" customHeight="1" spans="1:14">
      <c r="A96" s="12">
        <v>92</v>
      </c>
      <c r="B96" s="12" t="s">
        <v>113</v>
      </c>
      <c r="C96" s="12" t="s">
        <v>177</v>
      </c>
      <c r="D96" s="12" t="s">
        <v>189</v>
      </c>
      <c r="E96" s="12" t="s">
        <v>71</v>
      </c>
      <c r="F96" s="12">
        <f t="shared" si="15"/>
        <v>31.3</v>
      </c>
      <c r="G96" s="12"/>
      <c r="H96" s="12" t="str">
        <f t="shared" si="13"/>
        <v>100</v>
      </c>
      <c r="I96" s="12">
        <f t="shared" si="16"/>
        <v>0</v>
      </c>
      <c r="J96" s="12">
        <v>31.3</v>
      </c>
      <c r="K96" s="12">
        <f t="shared" si="14"/>
        <v>50</v>
      </c>
      <c r="L96" s="12">
        <f t="shared" si="17"/>
        <v>1565</v>
      </c>
      <c r="M96" s="12">
        <f t="shared" si="18"/>
        <v>1565</v>
      </c>
      <c r="N96" s="12"/>
    </row>
    <row r="97" s="2" customFormat="1" ht="19" customHeight="1" spans="1:14">
      <c r="A97" s="12">
        <v>93</v>
      </c>
      <c r="B97" s="12" t="s">
        <v>15</v>
      </c>
      <c r="C97" s="12" t="s">
        <v>59</v>
      </c>
      <c r="D97" s="12" t="s">
        <v>190</v>
      </c>
      <c r="E97" s="12" t="s">
        <v>18</v>
      </c>
      <c r="F97" s="12">
        <f t="shared" si="15"/>
        <v>31</v>
      </c>
      <c r="G97" s="12"/>
      <c r="H97" s="12" t="str">
        <f t="shared" si="13"/>
        <v>100</v>
      </c>
      <c r="I97" s="12">
        <f t="shared" si="16"/>
        <v>0</v>
      </c>
      <c r="J97" s="12">
        <v>31</v>
      </c>
      <c r="K97" s="20">
        <f t="shared" si="14"/>
        <v>50</v>
      </c>
      <c r="L97" s="12">
        <f t="shared" si="17"/>
        <v>1550</v>
      </c>
      <c r="M97" s="12">
        <f t="shared" si="18"/>
        <v>1550</v>
      </c>
      <c r="N97" s="12"/>
    </row>
    <row r="98" s="2" customFormat="1" ht="19" customHeight="1" spans="1:14">
      <c r="A98" s="12">
        <v>94</v>
      </c>
      <c r="B98" s="12" t="s">
        <v>15</v>
      </c>
      <c r="C98" s="12" t="s">
        <v>54</v>
      </c>
      <c r="D98" s="12" t="s">
        <v>191</v>
      </c>
      <c r="E98" s="12" t="s">
        <v>175</v>
      </c>
      <c r="F98" s="12">
        <f t="shared" si="15"/>
        <v>30.85</v>
      </c>
      <c r="G98" s="12"/>
      <c r="H98" s="14">
        <v>100</v>
      </c>
      <c r="I98" s="12">
        <f t="shared" si="16"/>
        <v>0</v>
      </c>
      <c r="J98" s="12">
        <v>30.85</v>
      </c>
      <c r="K98" s="12">
        <f t="shared" si="14"/>
        <v>50</v>
      </c>
      <c r="L98" s="12">
        <f t="shared" si="17"/>
        <v>1542.5</v>
      </c>
      <c r="M98" s="12">
        <f t="shared" si="18"/>
        <v>1542.5</v>
      </c>
      <c r="N98" s="18" t="s">
        <v>19</v>
      </c>
    </row>
    <row r="99" s="2" customFormat="1" ht="19" customHeight="1" spans="1:14">
      <c r="A99" s="12">
        <v>95</v>
      </c>
      <c r="B99" s="12" t="s">
        <v>79</v>
      </c>
      <c r="C99" s="12" t="s">
        <v>80</v>
      </c>
      <c r="D99" s="12" t="s">
        <v>192</v>
      </c>
      <c r="E99" s="12" t="s">
        <v>173</v>
      </c>
      <c r="F99" s="12">
        <f t="shared" si="15"/>
        <v>30.1</v>
      </c>
      <c r="G99" s="12">
        <v>4.6</v>
      </c>
      <c r="H99" s="12" t="str">
        <f>IF(G99&lt;100,"100","120")</f>
        <v>100</v>
      </c>
      <c r="I99" s="12">
        <f t="shared" si="16"/>
        <v>460</v>
      </c>
      <c r="J99" s="12">
        <v>25.5</v>
      </c>
      <c r="K99" s="12">
        <f t="shared" si="14"/>
        <v>50</v>
      </c>
      <c r="L99" s="12">
        <f t="shared" si="17"/>
        <v>1275</v>
      </c>
      <c r="M99" s="12">
        <f t="shared" si="18"/>
        <v>1735</v>
      </c>
      <c r="N99" s="12"/>
    </row>
    <row r="100" s="3" customFormat="1" ht="29" customHeight="1" spans="1:14">
      <c r="A100" s="20" t="s">
        <v>193</v>
      </c>
      <c r="B100" s="20"/>
      <c r="C100" s="20"/>
      <c r="D100" s="20"/>
      <c r="E100" s="20"/>
      <c r="F100" s="20">
        <f t="shared" ref="F100:J100" si="19">SUM(F5:F99)</f>
        <v>13176.72</v>
      </c>
      <c r="G100" s="20">
        <f t="shared" si="19"/>
        <v>4652.68</v>
      </c>
      <c r="H100" s="20"/>
      <c r="I100" s="20">
        <f t="shared" si="19"/>
        <v>583955</v>
      </c>
      <c r="J100" s="20">
        <f t="shared" si="19"/>
        <v>8524.04</v>
      </c>
      <c r="K100" s="20"/>
      <c r="L100" s="20">
        <f>SUM(L5:L99)</f>
        <v>495456</v>
      </c>
      <c r="M100" s="20">
        <f>SUM(M5:M99)</f>
        <v>924329.1</v>
      </c>
      <c r="N100" s="20"/>
    </row>
  </sheetData>
  <mergeCells count="13">
    <mergeCell ref="A1:N1"/>
    <mergeCell ref="A2:N2"/>
    <mergeCell ref="G3:I3"/>
    <mergeCell ref="J3:L3"/>
    <mergeCell ref="A100:D100"/>
    <mergeCell ref="A3:A4"/>
    <mergeCell ref="B3:B4"/>
    <mergeCell ref="C3:C4"/>
    <mergeCell ref="D3:D4"/>
    <mergeCell ref="E3:E4"/>
    <mergeCell ref="F3:F4"/>
    <mergeCell ref="M3:M4"/>
    <mergeCell ref="N3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LENON</dc:creator>
  <cp:lastModifiedBy>LENON</cp:lastModifiedBy>
  <dcterms:created xsi:type="dcterms:W3CDTF">2023-07-06T08:01:00Z</dcterms:created>
  <dcterms:modified xsi:type="dcterms:W3CDTF">2023-07-07T03:15:03Z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A39CBB4E748B41839417B1B0AAAF5634_11</vt:lpwstr>
  </property>
  <property fmtid="{D5CDD505-2E9C-101B-9397-08002B2CF9AE}" pid="3" name="KSOProductBuildVer">
    <vt:lpwstr>2052-11.1.0.14309</vt:lpwstr>
  </property>
</Properties>
</file>