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双牌县扶贫资金项目实施完成情况公告" sheetId="2" r:id="rId1"/>
  </sheets>
  <calcPr calcId="144525"/>
</workbook>
</file>

<file path=xl/sharedStrings.xml><?xml version="1.0" encoding="utf-8"?>
<sst xmlns="http://schemas.openxmlformats.org/spreadsheetml/2006/main" count="2016" uniqueCount="1014">
  <si>
    <t>2020年双牌县扶贫资金项目实施完成情况公告</t>
  </si>
  <si>
    <t>编制单位：双牌县扶贫办</t>
  </si>
  <si>
    <t>编制日期：2020年11月</t>
  </si>
  <si>
    <t>序号</t>
  </si>
  <si>
    <t>项目名称</t>
  </si>
  <si>
    <t>项目类别</t>
  </si>
  <si>
    <t>实施地点</t>
  </si>
  <si>
    <t>时间进度（起止）</t>
  </si>
  <si>
    <t>责任单位</t>
  </si>
  <si>
    <t>建设内容</t>
  </si>
  <si>
    <t>筹资方式</t>
  </si>
  <si>
    <t>项目完成情况</t>
  </si>
  <si>
    <t>受益对象</t>
  </si>
  <si>
    <t>绩效目标</t>
  </si>
  <si>
    <t>群众参与和带贫减贫机制</t>
  </si>
  <si>
    <t>备注</t>
  </si>
  <si>
    <t>合计（万元）</t>
  </si>
  <si>
    <t>财政扶贫专项资金（万元）</t>
  </si>
  <si>
    <t>资金支出（万元）</t>
  </si>
  <si>
    <t>资金支出进度</t>
  </si>
  <si>
    <t>受益人口</t>
  </si>
  <si>
    <t>扶持贫困人口</t>
  </si>
  <si>
    <t>预计增收金额（万元/年）</t>
  </si>
  <si>
    <t>增收金额（万元）</t>
  </si>
  <si>
    <t>满意度情况</t>
  </si>
  <si>
    <t>参与贫困人口（人）</t>
  </si>
  <si>
    <t>全县农村垃圾处理服务</t>
  </si>
  <si>
    <t>基础公共服务类</t>
  </si>
  <si>
    <t>114个行政村</t>
  </si>
  <si>
    <t>2020.1-2020.12</t>
  </si>
  <si>
    <t>县城管局</t>
  </si>
  <si>
    <t>对全县114个村进行垃圾处理服务</t>
  </si>
  <si>
    <t>对全县114个村进行垃圾处理服务，受益148659人，其中贫困户26941人</t>
  </si>
  <si>
    <t>95%以上</t>
  </si>
  <si>
    <t>中央扶贫资金</t>
  </si>
  <si>
    <t>全县农村人居环境整治</t>
  </si>
  <si>
    <t>县农业农村局</t>
  </si>
  <si>
    <t>对全县114个村进行人居环境整治</t>
  </si>
  <si>
    <t>对全县114个村进行人居环境整治，受益148659人，其中贫困户26941人</t>
  </si>
  <si>
    <t>全县交通补助</t>
  </si>
  <si>
    <t>就业扶贫</t>
  </si>
  <si>
    <t>县就业服务中心</t>
  </si>
  <si>
    <t>对全县所有外出务工贫困劳动力进行交通奖补100元、200元、400元、600元</t>
  </si>
  <si>
    <t>鼓励全县10000人以上建档立卡贫困户外出务工</t>
  </si>
  <si>
    <t>40个贫困村供销惠万家网点建设</t>
  </si>
  <si>
    <t>县供销社</t>
  </si>
  <si>
    <t>40个供销惠万家网点（包括智能终端一体机，供销惠万家商城搭建，大数据平台等相关附属设施建设）</t>
  </si>
  <si>
    <t>为全县40个村提供农业产品展销平台</t>
  </si>
  <si>
    <t>全县贫困户粮食生产奖补</t>
  </si>
  <si>
    <t>对全县所有建档立卡贫困户粮食生产按规定进行奖补</t>
  </si>
  <si>
    <t>对全县所有建档立卡贫困户粮食生产按规定进行奖补，贫困户26941人受益</t>
  </si>
  <si>
    <t>全县67个村级光伏电站技术验收问题整改</t>
  </si>
  <si>
    <t>产业扶贫</t>
  </si>
  <si>
    <t>67个行政村</t>
  </si>
  <si>
    <t>县扶贫办</t>
  </si>
  <si>
    <t>对全县67个贫困村68个光伏电站进行问题整改</t>
  </si>
  <si>
    <t>对全县67个贫困村68个光伏电站进行问题整改，增加光伏电站发电效益，为67个贫困村增加村集体经济受入</t>
  </si>
  <si>
    <t>茶林镇高峰村水沟建设</t>
  </si>
  <si>
    <t>高峰村</t>
  </si>
  <si>
    <t>县水利局</t>
  </si>
  <si>
    <t>维修渠道1300米</t>
  </si>
  <si>
    <t>使50人受益，其中贫困户20人</t>
  </si>
  <si>
    <t>泷泊镇冲头村特色产业园机耕路灌溉渠道建设</t>
  </si>
  <si>
    <t>冲头村</t>
  </si>
  <si>
    <t>主渠道1264米，支渠道2097米，水毁工程250米</t>
  </si>
  <si>
    <t>使956人受益，其中贫困户122人</t>
  </si>
  <si>
    <t>茶林镇小河江探花园段水毁修复工程</t>
  </si>
  <si>
    <t>探花村</t>
  </si>
  <si>
    <t>维修拦河坝一座，浆砌河堤110米</t>
  </si>
  <si>
    <t>使1500人受益，其中贫困户350人</t>
  </si>
  <si>
    <t>佑里环保炭厂建设</t>
  </si>
  <si>
    <t>佑里村</t>
  </si>
  <si>
    <t>佑里村村委会</t>
  </si>
  <si>
    <t>环保炭厂相关消防设施建设</t>
  </si>
  <si>
    <t>使1440人受益，其中贫困人口403人，每年增加村集体经济受入2.8元左右</t>
  </si>
  <si>
    <t xml:space="preserve"> 大河江村桥梁工程</t>
  </si>
  <si>
    <t>大河江村</t>
  </si>
  <si>
    <t>茶林镇人民政府</t>
  </si>
  <si>
    <t>桥梁长度60米，桥面宽度2米</t>
  </si>
  <si>
    <t>受益人口886人，其中贫困人口23户77人</t>
  </si>
  <si>
    <t xml:space="preserve"> 金星村滚水坝建设</t>
  </si>
  <si>
    <t>金星村</t>
  </si>
  <si>
    <t>金星村村委会</t>
  </si>
  <si>
    <t>滚水坝一座，混泥土墩子共5个</t>
  </si>
  <si>
    <t>受益人口680人，其中贫困户21户128人</t>
  </si>
  <si>
    <t xml:space="preserve"> 探花村道路建设、扩建及护坡工程</t>
  </si>
  <si>
    <t>道路、护坡工程及相关附属设施建设</t>
  </si>
  <si>
    <t>受益人口1749人，其中贫困户136户500人</t>
  </si>
  <si>
    <t xml:space="preserve"> 中兴村水沟建设</t>
  </si>
  <si>
    <t>中兴村</t>
  </si>
  <si>
    <t xml:space="preserve"> 中兴村村委会</t>
  </si>
  <si>
    <t>新建水沟1600米</t>
  </si>
  <si>
    <t>受益人口868人，其中贫困户44户166人</t>
  </si>
  <si>
    <t xml:space="preserve"> 桐子坳村河堤建设</t>
  </si>
  <si>
    <t>桐子坳村</t>
  </si>
  <si>
    <t>桐子坳村村委会</t>
  </si>
  <si>
    <t>清理河道400米、护坡砌筑、管网建设</t>
  </si>
  <si>
    <t>受益人口300人，其中贫困户128人以上</t>
  </si>
  <si>
    <t>柳树林基础设施建设</t>
  </si>
  <si>
    <t>廖家村</t>
  </si>
  <si>
    <t>麻江镇人民政府</t>
  </si>
  <si>
    <t>一、机耕道修建1000米，宽4.5米。二、灌溉水沟修建2.5千米</t>
  </si>
  <si>
    <t>受益人口480人，其中贫困户118人以上</t>
  </si>
  <si>
    <t xml:space="preserve"> 廖家村果蔬基地建设</t>
  </si>
  <si>
    <t>东魁杨梅20亩，沃柑50亩，红美人柑橘30亩等，修建水沟2000米</t>
  </si>
  <si>
    <t>受益人口480人，其中贫困户58人以上</t>
  </si>
  <si>
    <t xml:space="preserve"> 南漯村通组公路硬化 </t>
  </si>
  <si>
    <t>南漯村</t>
  </si>
  <si>
    <t xml:space="preserve"> 南漯村村委会</t>
  </si>
  <si>
    <t>高潮村5-6组公路硬化1490米</t>
  </si>
  <si>
    <t>解决300人出行问题，其中贫困户74人以上</t>
  </si>
  <si>
    <t>荷叶塘村四、五组水沟建设</t>
  </si>
  <si>
    <t>荷叶塘村</t>
  </si>
  <si>
    <t>荷叶塘村村委会</t>
  </si>
  <si>
    <t>荷叶塘村四、五组水沟新建1850米</t>
  </si>
  <si>
    <t>受益人口228人，其中贫困人口52人</t>
  </si>
  <si>
    <t xml:space="preserve"> 江村村流水坝、水沟建设</t>
  </si>
  <si>
    <t>江村村</t>
  </si>
  <si>
    <t>江村镇人民政府</t>
  </si>
  <si>
    <t>滚水坝4处、三面光水沟1100米，维修加固3亩水面山塘1处</t>
  </si>
  <si>
    <t>受益人口1500人，其中贫困人口650人</t>
  </si>
  <si>
    <t xml:space="preserve"> 江村村排洪沟建设 </t>
  </si>
  <si>
    <t>打通170米排洪渠道及新建相关附属设施</t>
  </si>
  <si>
    <t>受益人口1500人，其中贫困人口750人</t>
  </si>
  <si>
    <t>江村清明田村公路路基及水沟三面光建设</t>
  </si>
  <si>
    <t>清明田村</t>
  </si>
  <si>
    <t>清明田村村委会</t>
  </si>
  <si>
    <t>公路路基600米，水沟400米</t>
  </si>
  <si>
    <t>受益人口800人，其中贫困人口350人</t>
  </si>
  <si>
    <t xml:space="preserve">何家洞镇何家洞村级公路建设 </t>
  </si>
  <si>
    <t>何家洞村</t>
  </si>
  <si>
    <t>何家洞镇人民政府</t>
  </si>
  <si>
    <t>公路硬化150米，排水沟150米、公路护坡等相关设施建设</t>
  </si>
  <si>
    <t>解决5600人出行问题，其中贫困户600人</t>
  </si>
  <si>
    <t>二井江滑石板3、4组饮水</t>
  </si>
  <si>
    <t>二井江村</t>
  </si>
  <si>
    <t>二井江村村委会</t>
  </si>
  <si>
    <t>架设饮水管4千米左右，建设简单储水池5个</t>
  </si>
  <si>
    <t>解决110人饮水问题，其中贫困户26人</t>
  </si>
  <si>
    <t>二井江村道路维修及护坡</t>
  </si>
  <si>
    <t>维修1.5公里，护坡及清理跨方</t>
  </si>
  <si>
    <t>解决200人出行问题，其中建档立卡贫困户49人</t>
  </si>
  <si>
    <t>粗石江村6组农田灌溉项目</t>
  </si>
  <si>
    <t>粗石江村</t>
  </si>
  <si>
    <t>粗石江村村委会</t>
  </si>
  <si>
    <t>灌溉水沟（三面光）500米，堤坝1座</t>
  </si>
  <si>
    <t>107人受益，其中贫困户32人</t>
  </si>
  <si>
    <t>何家洞小坪里村1组灾后农田恢复、水沟建设</t>
  </si>
  <si>
    <t>何家洞村小坪里村</t>
  </si>
  <si>
    <t>简易堤坝6个，三面光水沟2000米</t>
  </si>
  <si>
    <t>126人受益，其中贫困户35人</t>
  </si>
  <si>
    <t>朝阳庵村水毁公路建设</t>
  </si>
  <si>
    <t>朝阳庵村</t>
  </si>
  <si>
    <t>护坡3处</t>
  </si>
  <si>
    <t>解决98人出行问题，其中贫困户12人</t>
  </si>
  <si>
    <t>何家洞水沟建设</t>
  </si>
  <si>
    <t>何家洞蒋家洞村</t>
  </si>
  <si>
    <t>水沟埋管300米，恢复原貌</t>
  </si>
  <si>
    <t>灌溉稻田35亩以上，受益人口120人以上，其中贫困人口20人以上</t>
  </si>
  <si>
    <t>双江村三房江通组公路</t>
  </si>
  <si>
    <t>双江村</t>
  </si>
  <si>
    <t>新建1.5公里通达公路</t>
  </si>
  <si>
    <t>给110人出行带来方便，其中贫困户61人</t>
  </si>
  <si>
    <t>蔡里口村4组、7组饮水工程</t>
  </si>
  <si>
    <t>蔡里口村</t>
  </si>
  <si>
    <t>建设集中水池2个，架设管道4000米</t>
  </si>
  <si>
    <t>解决140人饮水安全问题，其中贫困户39人</t>
  </si>
  <si>
    <t>何家洞村野猪江护坡建设</t>
  </si>
  <si>
    <t>野猪坡护坡建设</t>
  </si>
  <si>
    <t>230人受益，其中贫困户61人</t>
  </si>
  <si>
    <t>何家洞乡人居环境整治</t>
  </si>
  <si>
    <t>清理陈年垃圾及卫生死角</t>
  </si>
  <si>
    <t>4600人受益，其中贫困户730人以上</t>
  </si>
  <si>
    <t>贤源村10组通组公路</t>
  </si>
  <si>
    <t>贤源村</t>
  </si>
  <si>
    <t>3公里</t>
  </si>
  <si>
    <t>140人受益，其中贫困户37人</t>
  </si>
  <si>
    <t xml:space="preserve"> 马家村村级公路硬化 </t>
  </si>
  <si>
    <t>马家村</t>
  </si>
  <si>
    <t>上梧江乡人民政府</t>
  </si>
  <si>
    <t>硬化600米，宽3.5米</t>
  </si>
  <si>
    <t>保障本村和隔壁林江村2016人出行安全（其中林江1156人），其中贫困人口374人（其中林江村188人）</t>
  </si>
  <si>
    <t xml:space="preserve"> 新立村水沟和机耕路建设 </t>
  </si>
  <si>
    <t>新立村</t>
  </si>
  <si>
    <t>水沟三面光1300米，涵洞1X8m，滚水坝2处，基埂道及河道维修1500米</t>
  </si>
  <si>
    <t>灌溉稻田146亩，受益人口430人，其中贫困人口15人</t>
  </si>
  <si>
    <t xml:space="preserve"> 河源村水毁河堤建设</t>
  </si>
  <si>
    <t>河源村</t>
  </si>
  <si>
    <t>打鼓坪乡人民政府</t>
  </si>
  <si>
    <t>修建河堤350米</t>
  </si>
  <si>
    <t>受益人口800人，其中受益贫困人口260人，预计年增收150元。</t>
  </si>
  <si>
    <t xml:space="preserve"> 单江村灾后河堤建设</t>
  </si>
  <si>
    <t>单江村</t>
  </si>
  <si>
    <t>修建河堤300米</t>
  </si>
  <si>
    <t>受益人口420人，其中受益贫困人口160人，预计年增收160元</t>
  </si>
  <si>
    <t>何家洞村村组公路建设</t>
  </si>
  <si>
    <t>何家洞村村委会</t>
  </si>
  <si>
    <t>何家洞村麻阳冲天子坳组公路维修2.5公里，集中公路硬化200米</t>
  </si>
  <si>
    <t>受益人口420人，其中受益贫困人口160人</t>
  </si>
  <si>
    <t>付家湾村茶叶种植</t>
  </si>
  <si>
    <t>付家湾村</t>
  </si>
  <si>
    <t>付家湾村村委会</t>
  </si>
  <si>
    <t>种植茶叶45亩</t>
  </si>
  <si>
    <t>受益人口110人，其中受益贫困人口18人，预计年增收1500元以上</t>
  </si>
  <si>
    <t>大叶江村茶叶种植</t>
  </si>
  <si>
    <t>大叶江村</t>
  </si>
  <si>
    <t>大叶江村村委会</t>
  </si>
  <si>
    <t>种植茶叶130亩</t>
  </si>
  <si>
    <t>受益人口1200人，其中受益贫困人口324人，预计年增收1500元以上</t>
  </si>
  <si>
    <t>盘大岭村茶叶种植</t>
  </si>
  <si>
    <t>盘大岭村</t>
  </si>
  <si>
    <t>盘大岭村村委会</t>
  </si>
  <si>
    <t>种植茶叶72亩</t>
  </si>
  <si>
    <t>受益人口90人，其中受益贫困人口24人，预计年增收1500元以上</t>
  </si>
  <si>
    <t>国际慢城基础设施建设</t>
  </si>
  <si>
    <t>沙背甸、佑里村公路安防工程建设</t>
  </si>
  <si>
    <t>县交通局</t>
  </si>
  <si>
    <t>公路防护设施900米</t>
  </si>
  <si>
    <t>受益人口2500人，其中贫困户500人以上</t>
  </si>
  <si>
    <t>泷泊镇白沙江村道路建设</t>
  </si>
  <si>
    <t>白沙江村</t>
  </si>
  <si>
    <t>白沙江村村委会</t>
  </si>
  <si>
    <t>大漯二组、白沙江一、八组公路硬化共500米</t>
  </si>
  <si>
    <t>解决道路坡陡难行走的问题，受益人口300人，其中贫困户30人</t>
  </si>
  <si>
    <t>泷泊镇胡家洞村桥梁建设</t>
  </si>
  <si>
    <t>胡家洞村</t>
  </si>
  <si>
    <t>胡家洞村村委会</t>
  </si>
  <si>
    <t>胡家洞片九组桥梁后续建设，十组、六组、大坪片活动室边桥梁护栏建设</t>
  </si>
  <si>
    <t>受益人口130人，其中贫困户50人以上</t>
  </si>
  <si>
    <t xml:space="preserve"> 溧江源河道（乌鸦山段）水毁护坡工程</t>
  </si>
  <si>
    <t>乌鸦村</t>
  </si>
  <si>
    <t>泷泊镇人民政府</t>
  </si>
  <si>
    <t>乌鸦山村韩谭一、五组水毁工程共800米、通组公路维修</t>
  </si>
  <si>
    <t>解决河道水毁问题，受益人口370人，其中贫困户80人</t>
  </si>
  <si>
    <t xml:space="preserve"> 溧江源村公路护坡工程</t>
  </si>
  <si>
    <t>溧江源村</t>
  </si>
  <si>
    <t>溧江源公路护坡3处</t>
  </si>
  <si>
    <t>受益人口309人，其中贫困户77人</t>
  </si>
  <si>
    <t>泷泊镇九甲村流漯河河堤建设</t>
  </si>
  <si>
    <t>九甲村</t>
  </si>
  <si>
    <t>九甲村村委会</t>
  </si>
  <si>
    <t>河堤建设300米</t>
  </si>
  <si>
    <t>受益人口185人，其中贫困54人</t>
  </si>
  <si>
    <t>五里牌集中供水扩建工程</t>
  </si>
  <si>
    <t>五里牌村</t>
  </si>
  <si>
    <t>五里牌镇人民政府</t>
  </si>
  <si>
    <t>建设内容：在原有集镇自来水设施的基础上，新建一个蓄水池和过滤池，新建机房，新找引水源，铺设柏梧塘等村供水管网等。</t>
  </si>
  <si>
    <r>
      <rPr>
        <sz val="10"/>
        <rFont val="仿宋_GB2312"/>
        <charset val="134"/>
      </rPr>
      <t>解决1627户5632人用水问题，</t>
    </r>
    <r>
      <rPr>
        <sz val="10"/>
        <rFont val="宋体"/>
        <charset val="134"/>
      </rPr>
      <t>恵</t>
    </r>
    <r>
      <rPr>
        <sz val="10"/>
        <rFont val="仿宋_GB2312"/>
        <charset val="134"/>
      </rPr>
      <t>及贫困户291户1181人</t>
    </r>
  </si>
  <si>
    <t>潇水湾村1、8组道路维修</t>
  </si>
  <si>
    <t>潇水湾村</t>
  </si>
  <si>
    <t>潇水湾村村委会</t>
  </si>
  <si>
    <t>维修村级公路1.2公里</t>
  </si>
  <si>
    <t>改善1200人以上出行问题，其中贫困户300人以上</t>
  </si>
  <si>
    <t xml:space="preserve"> 马蹄村至车龙村桥梁及公路维修 </t>
  </si>
  <si>
    <t>马蹄村</t>
  </si>
  <si>
    <t>理家坪乡人民政府</t>
  </si>
  <si>
    <t>维修桥梁一座，及相关附属设施</t>
  </si>
  <si>
    <t>改善约5000人的生产生活出行条件，其中受益贫困人口212人</t>
  </si>
  <si>
    <t xml:space="preserve"> 理家坪村村级公路维修 </t>
  </si>
  <si>
    <t>理家坪村</t>
  </si>
  <si>
    <t>公路维修长3公里，宽3.5米</t>
  </si>
  <si>
    <t>改善约7000人的生产生活出行条件，其中受益贫困人口441人</t>
  </si>
  <si>
    <t>群力村农田水沟硬化</t>
  </si>
  <si>
    <t>群力村</t>
  </si>
  <si>
    <t>硬化水沟900米</t>
  </si>
  <si>
    <t>水渠硬化有效的改善了1664人农业灌溉，其中贫困户受益人口578人</t>
  </si>
  <si>
    <t>大江口村村级公路建设</t>
  </si>
  <si>
    <t>大江口村</t>
  </si>
  <si>
    <t>二组公路维修，长800米，宽4米</t>
  </si>
  <si>
    <t>改善约2258人的生产生活出行条件，其中受益贫困人口583人</t>
  </si>
  <si>
    <t xml:space="preserve"> 五星岭村公路护坡及桥梁建设 </t>
  </si>
  <si>
    <t>五星岭村</t>
  </si>
  <si>
    <t>五星岭乡人民政府</t>
  </si>
  <si>
    <r>
      <rPr>
        <sz val="10"/>
        <color theme="1"/>
        <rFont val="仿宋_GB2312"/>
        <charset val="134"/>
      </rPr>
      <t>磨子冲公路护坡150m</t>
    </r>
    <r>
      <rPr>
        <sz val="10"/>
        <color theme="1"/>
        <rFont val="宋体"/>
        <charset val="134"/>
      </rPr>
      <t>³</t>
    </r>
    <r>
      <rPr>
        <sz val="10"/>
        <color theme="1"/>
        <rFont val="仿宋_GB2312"/>
        <charset val="134"/>
      </rPr>
      <t>、五星岭村农田护坡400m</t>
    </r>
    <r>
      <rPr>
        <sz val="10"/>
        <color theme="1"/>
        <rFont val="宋体"/>
        <charset val="134"/>
      </rPr>
      <t>³</t>
    </r>
  </si>
  <si>
    <t>为全村人出行带来方便，受益人口536人，其中贫困人口134人</t>
  </si>
  <si>
    <t xml:space="preserve"> 白果脚村水毁公路护坡涵洞建设</t>
  </si>
  <si>
    <t>白果脚村</t>
  </si>
  <si>
    <t>东家冲涵洞3处、李家湾公路护坡300立方米</t>
  </si>
  <si>
    <t>为全村人出行带来方便，受益人口168人，其中贫困人口46人</t>
  </si>
  <si>
    <t xml:space="preserve"> 大和田村河道清理、水毁农田护坡建设 </t>
  </si>
  <si>
    <t>大和田村</t>
  </si>
  <si>
    <t>农田护坡长200米×高3.5米、河道清理205米</t>
  </si>
  <si>
    <t>受益人口340人，其中贫困人口100人</t>
  </si>
  <si>
    <t xml:space="preserve"> 双河村通组公路建设</t>
  </si>
  <si>
    <t>双河村</t>
  </si>
  <si>
    <t>下孔漯公路维护铺沙长1000米×宽3.5米</t>
  </si>
  <si>
    <t>受益人口270人，其中贫困人口60人</t>
  </si>
  <si>
    <t>六盘村灌溉设施建设</t>
  </si>
  <si>
    <t>六盘村</t>
  </si>
  <si>
    <t>六盘村村委会</t>
  </si>
  <si>
    <t>新建灌溉设施2000米</t>
  </si>
  <si>
    <t>灌溉稻田30亩以上，受益人口245人，其中贫困户46人</t>
  </si>
  <si>
    <t>玉泉村公路护坡建设</t>
  </si>
  <si>
    <t>玉泉村</t>
  </si>
  <si>
    <t>玉泉村村委会</t>
  </si>
  <si>
    <t>公路护坡建设</t>
  </si>
  <si>
    <t>为全村人出行提供方便，受益人口270人，其中贫困人口60人</t>
  </si>
  <si>
    <t>新田岭村水池建设</t>
  </si>
  <si>
    <t>新田岭村</t>
  </si>
  <si>
    <t>新田岭村村委会</t>
  </si>
  <si>
    <t>4个水池建设</t>
  </si>
  <si>
    <t>解劝饮水问题240人，其中贫困户65人</t>
  </si>
  <si>
    <t>新田岭村公路维修及护坡建设</t>
  </si>
  <si>
    <t>公路维修300米及护坡建设</t>
  </si>
  <si>
    <t>解决全村300人出行问题，其中贫困户80人</t>
  </si>
  <si>
    <t>雨露计划职业学历教育补助</t>
  </si>
  <si>
    <t>教育扶贫</t>
  </si>
  <si>
    <t>1500元/人/学期，1400人次</t>
  </si>
  <si>
    <t>为1400名中高职学生提供学历教育补助</t>
  </si>
  <si>
    <t>脱贫攻坚业务知识培训</t>
  </si>
  <si>
    <t>对全县所有脱贫攻坚干部进行全覆盖培训</t>
  </si>
  <si>
    <t>对全县所有村干部进行全覆盖培训</t>
  </si>
  <si>
    <t>贫困人口职能培训</t>
  </si>
  <si>
    <t>培训全县建档立卡贫困人口500人以上</t>
  </si>
  <si>
    <t>培训全县建档立卡贫困人口500人以上，使其发展产业增加收入</t>
  </si>
  <si>
    <t>阳明山国有林场漆树漯段棚户区道路硬化工程</t>
  </si>
  <si>
    <t>阳明山国有林场</t>
  </si>
  <si>
    <r>
      <rPr>
        <sz val="10"/>
        <rFont val="仿宋_GB2312"/>
        <charset val="134"/>
      </rPr>
      <t>完成阳明山国有林场漆树漯段棚户区672m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道路硬化工程</t>
    </r>
  </si>
  <si>
    <t>全林场受益人数100人以上</t>
  </si>
  <si>
    <t>打鼓坪林场办圩漯工区办工及生活楼维修改造工程</t>
  </si>
  <si>
    <t>打鼓坪林场圩漯工区</t>
  </si>
  <si>
    <t>打鼓坪林场</t>
  </si>
  <si>
    <t>屋顶盖瓦、地面水泥坪、部分楼顶扣吊板、墙面刮胶、门窗换新、护栏喷漆</t>
  </si>
  <si>
    <t>全林场150多名工作人员受益</t>
  </si>
  <si>
    <t>五星岭林场林区公路建设</t>
  </si>
  <si>
    <t>五星岭林场</t>
  </si>
  <si>
    <t>长1.8公里，3.5米宽</t>
  </si>
  <si>
    <t>受益总人数800余人</t>
  </si>
  <si>
    <t>泷泊林场危旧房小区改造和公共服务设施建设</t>
  </si>
  <si>
    <t>泷泊林场</t>
  </si>
  <si>
    <t>化粪池3处，排污管网改建16米，小区环境整治等</t>
  </si>
  <si>
    <t>受益总人数140余人</t>
  </si>
  <si>
    <t>项目管理费</t>
  </si>
  <si>
    <t>全县</t>
  </si>
  <si>
    <t>对全县中央资金扶贫项目进行项目管理提供资金支持</t>
  </si>
  <si>
    <t>何家洞公路维修</t>
  </si>
  <si>
    <t>何家洞镇各相关村</t>
  </si>
  <si>
    <t>何家洞镇政府</t>
  </si>
  <si>
    <t>双牌县西蔡公路永江至何家洞段水泥砼路面工程</t>
  </si>
  <si>
    <t>改善全镇10000人以上出行问题，其中贫困户1000人以上</t>
  </si>
  <si>
    <t>阳明山村水坝、水沟建设</t>
  </si>
  <si>
    <t>阳明山东菖源组</t>
  </si>
  <si>
    <t>阳明山村村委会</t>
  </si>
  <si>
    <t>建设水坝1个、渡槽1处、水渠长700米</t>
  </si>
  <si>
    <t>改善全组人的生产生活条件</t>
  </si>
  <si>
    <t>沙背甸村水渠建设及护坡工程</t>
  </si>
  <si>
    <t>沙背甸村扒头江</t>
  </si>
  <si>
    <t>沙背甸村村委会</t>
  </si>
  <si>
    <t>水渠长665米、下田护坡7个、石方护砌30立方米</t>
  </si>
  <si>
    <t>改善全村人的生产生活条件</t>
  </si>
  <si>
    <t>卿家巷村饮水工程维修</t>
  </si>
  <si>
    <t>卿家巷村1组</t>
  </si>
  <si>
    <t>卿家巷村村委会</t>
  </si>
  <si>
    <t>主水管年久失修破裂，需更换110cm主管1000米等相关设施</t>
  </si>
  <si>
    <t>改善148多人的生产生活条件</t>
  </si>
  <si>
    <t>永江村道路硬化</t>
  </si>
  <si>
    <r>
      <rPr>
        <sz val="10"/>
        <rFont val="仿宋_GB2312"/>
        <charset val="134"/>
      </rPr>
      <t>永江村活动室旁到八弓</t>
    </r>
    <r>
      <rPr>
        <sz val="10"/>
        <rFont val="宋体"/>
        <charset val="134"/>
      </rPr>
      <t>磥</t>
    </r>
    <r>
      <rPr>
        <sz val="10"/>
        <rFont val="仿宋_GB2312"/>
        <charset val="134"/>
      </rPr>
      <t>口</t>
    </r>
  </si>
  <si>
    <t>永江村村委会</t>
  </si>
  <si>
    <t>C20水泥混泥土路面长200米*宽3-3.5米</t>
  </si>
  <si>
    <t>白沙江村道路维修护坡工程</t>
  </si>
  <si>
    <t>白沙江村大漯5组</t>
  </si>
  <si>
    <t xml:space="preserve">白沙江村村委会 </t>
  </si>
  <si>
    <t>公路受灾垮方，砌护坡1处200立方米</t>
  </si>
  <si>
    <t>道路受灾不能通行，砌护坡1处200立方米，解决50人出行难问题</t>
  </si>
  <si>
    <t>麻江村桥梁建设</t>
  </si>
  <si>
    <t>麻江村8、9组</t>
  </si>
  <si>
    <t>麻江村村委会</t>
  </si>
  <si>
    <t>建设人行桥一座桥边水沟15米</t>
  </si>
  <si>
    <t>改善210多人的生产生活条件</t>
  </si>
  <si>
    <t>五星岭村孙家坪桥梁建设</t>
  </si>
  <si>
    <t>五星岭村孙家坪组</t>
  </si>
  <si>
    <t>五星岭村村委会</t>
  </si>
  <si>
    <t>长24米*宽2.5米*高4米</t>
  </si>
  <si>
    <t>改善150多人的通行问题</t>
  </si>
  <si>
    <t>五星岭村双河村柑桔基地</t>
  </si>
  <si>
    <t>双河村村委会</t>
  </si>
  <si>
    <t>种植“红美人”柑桔20亩</t>
  </si>
  <si>
    <t>预计扶持村集体经济增收1万元/年、带动3户贫困户增收</t>
  </si>
  <si>
    <t>龙虾基地基础设施建设</t>
  </si>
  <si>
    <t>江西等村</t>
  </si>
  <si>
    <t>湖南润盛生态农业有限公司</t>
  </si>
  <si>
    <t>基地道路硬化240米，宽3米；虾塘护坡及等其他附属设施建设</t>
  </si>
  <si>
    <t>带动10名以上贫困户贫困户就业，增加贫困户受益5000元/年以上</t>
  </si>
  <si>
    <t>横江源村决吉岭、大朗坪、郑家院子河堤护坡建设</t>
  </si>
  <si>
    <t>横江源村</t>
  </si>
  <si>
    <t>横江源村村委会</t>
  </si>
  <si>
    <t>河堤护砌450立方</t>
  </si>
  <si>
    <t>解决农田防洪问题，受益贫困户50人以上</t>
  </si>
  <si>
    <t>清明田村小岱组回子岭水沟水坝建设</t>
  </si>
  <si>
    <t>水沟长度共约二千米，渡漕三处，滚水坝两处，每处长25米</t>
  </si>
  <si>
    <t>改善100亩以上稻田灌溉</t>
  </si>
  <si>
    <t>贫困户、边缘户野生动物禁养补贴</t>
  </si>
  <si>
    <t>1名边缘户、9贫困户禁养野生动物补贴</t>
  </si>
  <si>
    <t>使1名边缘户、9贫困户野生动物禁养受益</t>
  </si>
  <si>
    <t>双牌消费扶贫商城建设</t>
  </si>
  <si>
    <t>泷泊镇供销商城</t>
  </si>
  <si>
    <t>双牌县昌源电子商务有限公司</t>
  </si>
  <si>
    <t>添置货架等设施</t>
  </si>
  <si>
    <t>受益贫困户50人以上</t>
  </si>
  <si>
    <t>全县致富带头人培训</t>
  </si>
  <si>
    <t>湖南生物机电学院、湖南科技职业学院</t>
  </si>
  <si>
    <t>培训74名致富带头人</t>
  </si>
  <si>
    <t>培训94名致富带头人，带领500人以上贫困户增加收入</t>
  </si>
  <si>
    <t>阳明山村大和田片区水毁基础设施修复</t>
  </si>
  <si>
    <t>水毁道路修复硬化50立方米，河提修复60立方米</t>
  </si>
  <si>
    <t>100人以上受益，其中贫困户34人以上</t>
  </si>
  <si>
    <t>人民洞村水渠建设</t>
  </si>
  <si>
    <t>人民洞1至9组</t>
  </si>
  <si>
    <t xml:space="preserve"> 人民洞村委会</t>
  </si>
  <si>
    <t>水沟硬化三面光1200米</t>
  </si>
  <si>
    <t>受益人口1200人，贫困人口60人</t>
  </si>
  <si>
    <t>回收盘活资金重新分配</t>
  </si>
  <si>
    <t>大路口村水渠建设</t>
  </si>
  <si>
    <t>大路口村3.4.8组、1、2、7组</t>
  </si>
  <si>
    <t>大路口村村委会</t>
  </si>
  <si>
    <t>大路口村3.4.8组排洪沟100米左右、1、2、7组水渠约800米</t>
  </si>
  <si>
    <t>受益人口580人贫困人口33人</t>
  </si>
  <si>
    <t>尚仁里村水毁排洪沟及道路硬化</t>
  </si>
  <si>
    <r>
      <rPr>
        <sz val="10"/>
        <rFont val="仿宋_GB2312"/>
        <charset val="134"/>
      </rPr>
      <t>尚仁里村南北</t>
    </r>
    <r>
      <rPr>
        <sz val="10"/>
        <rFont val="宋体"/>
        <charset val="134"/>
      </rPr>
      <t>磥</t>
    </r>
  </si>
  <si>
    <t>尚仁里村村委会</t>
  </si>
  <si>
    <t>排洪沟浆彻石80方，道路硬化250米</t>
  </si>
  <si>
    <t>受益人口896人，贫困人口50人。</t>
  </si>
  <si>
    <t>江西村道路扩宽砌护坡及硬化</t>
  </si>
  <si>
    <t>江西村5组</t>
  </si>
  <si>
    <t>江西村村委会</t>
  </si>
  <si>
    <t>砌护坡44米，整路基220米，道路硬化220米</t>
  </si>
  <si>
    <t>受益人口315人，贫困人口24人</t>
  </si>
  <si>
    <t xml:space="preserve">青山里村正洞里大水渠
建设 </t>
  </si>
  <si>
    <t>青山里村塘基上片正洞里</t>
  </si>
  <si>
    <t>青山里村委会</t>
  </si>
  <si>
    <t>长500米*宽1米*高0.8米</t>
  </si>
  <si>
    <t>全村1500人受益，解
决200人贫困人口的
稻田灌溉问题</t>
  </si>
  <si>
    <t>柏梧塘村道路硬化</t>
  </si>
  <si>
    <t>柏梧塘村2-3组毛坪机埠道路</t>
  </si>
  <si>
    <t>柏梧塘村委会</t>
  </si>
  <si>
    <t>道路硬化长1千米*宽4.5米</t>
  </si>
  <si>
    <t>改善生产生活条件，受益人口达650人</t>
  </si>
  <si>
    <t>二井江村桥梁建设</t>
  </si>
  <si>
    <t>二井江村滑石板</t>
  </si>
  <si>
    <t>二井江村民委员会</t>
  </si>
  <si>
    <t>新建桥梁4座（每座桥长5-7米，宽3米，高2.5米）</t>
  </si>
  <si>
    <t>受益人口460人，其中贫困户人口70人</t>
  </si>
  <si>
    <t>新田铺组、田家组</t>
  </si>
  <si>
    <t>新田铺村药材种植</t>
  </si>
  <si>
    <t>新田岭村委会</t>
  </si>
  <si>
    <t>种植虎杖药材55亩</t>
  </si>
  <si>
    <t>预计村3年后村集体增收3万元/年，其中贫困户321人</t>
  </si>
  <si>
    <t>塘底村道路硬化</t>
  </si>
  <si>
    <t>塘底村2组</t>
  </si>
  <si>
    <t>塘底村委会</t>
  </si>
  <si>
    <t>C30水泥混泥土路面，总长600米</t>
  </si>
  <si>
    <t>受益人口128人，其中贫困户6户22人。</t>
  </si>
  <si>
    <t>双丰村村内道路硬化</t>
  </si>
  <si>
    <t>双丰村</t>
  </si>
  <si>
    <t xml:space="preserve">双丰村委会
</t>
  </si>
  <si>
    <t>长750米*宽2.5米*厚0.2米</t>
  </si>
  <si>
    <t>解决全村940人，贫困人口131人出行难问题</t>
  </si>
  <si>
    <t>打鼓坪村机耕道硬化</t>
  </si>
  <si>
    <t>打鼓坪村沙子田</t>
  </si>
  <si>
    <t>打鼓坪村委会</t>
  </si>
  <si>
    <t>长600米*宽3米*厚0.2米</t>
  </si>
  <si>
    <t>方便全村723人通行，方便农田灌溉93亩</t>
  </si>
  <si>
    <t>理家坪村机耕道维修及水渠建设</t>
  </si>
  <si>
    <t>理家坪村1-6组</t>
  </si>
  <si>
    <t>理家坪村委会</t>
  </si>
  <si>
    <t>机耕道维修960米、水渠建设1000米</t>
  </si>
  <si>
    <t>改善950人的农业生产生活条件，受益贫困人口235人。</t>
  </si>
  <si>
    <t>五里村新建公路</t>
  </si>
  <si>
    <t>五里村尚江公路至五里3组</t>
  </si>
  <si>
    <t>五里村村委会</t>
  </si>
  <si>
    <t>硬化400米，宽3.5米，厚20cm</t>
  </si>
  <si>
    <t>改善生产生活条件，受益人口达360人</t>
  </si>
  <si>
    <t>上流江村水渠建设</t>
  </si>
  <si>
    <t>上流江村9-10组</t>
  </si>
  <si>
    <t>上流江村村委会</t>
  </si>
  <si>
    <t>水沟1300米</t>
  </si>
  <si>
    <t>解决70亩农田、农地用水</t>
  </si>
  <si>
    <t>中兴村道路及桥梁建设</t>
  </si>
  <si>
    <t>道路及桥梁建设</t>
  </si>
  <si>
    <t>中兴村村委会</t>
  </si>
  <si>
    <t>桥梁一座及机耕道500米</t>
  </si>
  <si>
    <t>改善生产生活条件，受益人口374人</t>
  </si>
  <si>
    <t>文塔村道路硬化和护坡工程</t>
  </si>
  <si>
    <t>文塔村安家自然村</t>
  </si>
  <si>
    <t>文塔村村委会</t>
  </si>
  <si>
    <t>安家自然村道路硬化及护坡工程</t>
  </si>
  <si>
    <t>改善生产生活条件，受益人口达150人</t>
  </si>
  <si>
    <t>六盘村涵洞加固建设</t>
  </si>
  <si>
    <t>瑶山头涵洞加固</t>
  </si>
  <si>
    <t>给全村850人出行提供安全保障，其中贫困户100名</t>
  </si>
  <si>
    <t>六盘村护坡建设</t>
  </si>
  <si>
    <t>大东漯护坡新建10米以上</t>
  </si>
  <si>
    <t>给全村550人出行提供安全保障，其中贫困户60名</t>
  </si>
  <si>
    <t>荷叶塘村水沟建设</t>
  </si>
  <si>
    <t>荷叶塘村四、五组水沟新建700米</t>
  </si>
  <si>
    <t>水艮江村稻田灌溉引水项目</t>
  </si>
  <si>
    <t>水艮江村</t>
  </si>
  <si>
    <t>水艮江村村委会</t>
  </si>
  <si>
    <t>新建6千米，50mm水管</t>
  </si>
  <si>
    <t>稻田受益面积200亩，受益群众186人，其中贫困人口11户43人</t>
  </si>
  <si>
    <t>探花村小河江河道疏浚</t>
  </si>
  <si>
    <t>永州探花园生态农业旅游开发有限公司</t>
  </si>
  <si>
    <t>河道疏浚1000米</t>
  </si>
  <si>
    <t>受益人口358人，其中贫困人口48人</t>
  </si>
  <si>
    <t>茶林镇新院子水沟建设</t>
  </si>
  <si>
    <t>新院子村</t>
  </si>
  <si>
    <t>新院子村村委会</t>
  </si>
  <si>
    <t>新建收购150米以上</t>
  </si>
  <si>
    <t>受益人口600人，其中贫困人口162人</t>
  </si>
  <si>
    <t>义务教育阶段建档立卡家庭经济困难学生生活费补助</t>
  </si>
  <si>
    <t>双牌县</t>
  </si>
  <si>
    <t>双牌县教育局</t>
  </si>
  <si>
    <t>资助档立卡家庭经济困难学生365人</t>
  </si>
  <si>
    <t>资助义务教育阶段建档立卡家庭经济困难学生365人</t>
  </si>
  <si>
    <t>补短板资金</t>
  </si>
  <si>
    <t>贫困人口住院费用补贴</t>
  </si>
  <si>
    <t>健康扶贫</t>
  </si>
  <si>
    <t>双牌县医保局</t>
  </si>
  <si>
    <t>受益为全县贫困人口26939人中符合条件的住院人员</t>
  </si>
  <si>
    <t xml:space="preserve">为全县贫困人口26939人中符合条件的住院人员减轻住院费用 </t>
  </si>
  <si>
    <t>双牌县消费扶贫县域生活馆</t>
  </si>
  <si>
    <t>消费扶贫</t>
  </si>
  <si>
    <t>长沙市</t>
  </si>
  <si>
    <t>新建双牌县消费扶贫县域生活馆一座</t>
  </si>
  <si>
    <t>帮助贫困户销售农副产品，受益贫困人口2000人以上</t>
  </si>
  <si>
    <t>贫困劳动力外出务工交通补贴</t>
  </si>
  <si>
    <t>省外、省内及市内县外各务工地</t>
  </si>
  <si>
    <t>全县外出务工贫困劳动力</t>
  </si>
  <si>
    <t>促进贫困户就业增收，为外出务工约1500贫困劳动力减轻交通费用负担。</t>
  </si>
  <si>
    <t>进宝村公路及桥梁建设</t>
  </si>
  <si>
    <t>进宝村北源五组</t>
  </si>
  <si>
    <t>进宝村村委会</t>
  </si>
  <si>
    <t>公路扩宽及维修0.8公里、新建桥梁一座4米宽、5米长</t>
  </si>
  <si>
    <t>保障本村150人出行安全，其中受益贫困人口20人</t>
  </si>
  <si>
    <t>河堤及灌溉水沟修建</t>
  </si>
  <si>
    <t>探花村（西山岭）</t>
  </si>
  <si>
    <t>茶林镇政府</t>
  </si>
  <si>
    <t>拦河坝坝体维修加固、新建河堤长80米、高2.8米；三面光水沟长80米</t>
  </si>
  <si>
    <t>受益群众681人，其中贫困户152人，受益稻田80余亩，贫困户预计增收500元/年人</t>
  </si>
  <si>
    <t>贫困户产业扶贫奖补</t>
  </si>
  <si>
    <t>全县12个乡镇114个行政村</t>
  </si>
  <si>
    <t>全县12个乡镇114个行政村（见附后明细表1）</t>
  </si>
  <si>
    <t>通过合作社、农业企业等新型经营主体带动4505户以上贫困户发展扶贫产业</t>
  </si>
  <si>
    <t>通过扶贫4505户1.86万人发展产业，人均增收1000元以上。</t>
  </si>
  <si>
    <t>涉农统筹整合资金</t>
  </si>
  <si>
    <t>柑橘种植扶贫项目</t>
  </si>
  <si>
    <t>理家坪乡坦田村</t>
  </si>
  <si>
    <t>柑橘种植270亩</t>
  </si>
  <si>
    <t>帮助和带动贫困户500人，年人均增收160元</t>
  </si>
  <si>
    <t>藤茶产业扶贫项目</t>
  </si>
  <si>
    <t>何家洞镇何家洞村</t>
  </si>
  <si>
    <t>种植藤茶380亩</t>
  </si>
  <si>
    <r>
      <rPr>
        <sz val="10"/>
        <color theme="1"/>
        <rFont val="宋体"/>
        <charset val="134"/>
        <scheme val="minor"/>
      </rPr>
      <t>帮助和带动贫困户250人以上，年人均增收160</t>
    </r>
    <r>
      <rPr>
        <sz val="10"/>
        <color theme="1"/>
        <rFont val="宋体"/>
        <charset val="134"/>
      </rPr>
      <t>元</t>
    </r>
  </si>
  <si>
    <t>塔山村吴茱萸药材种植</t>
  </si>
  <si>
    <t>塔山村6组</t>
  </si>
  <si>
    <t>塔山村村委会</t>
  </si>
  <si>
    <t>吴茱萸种植55亩</t>
  </si>
  <si>
    <t>受益人口100人，其中贫困户10户30人。</t>
  </si>
  <si>
    <t>冷水鱼养殖坝基建设</t>
  </si>
  <si>
    <t>盘大岭村雷打弯</t>
  </si>
  <si>
    <t>盘大岭村委会</t>
  </si>
  <si>
    <t>上17米，下7米，高8米、宽4米，中间填土</t>
  </si>
  <si>
    <t>产业项目带动65户280人贫困户增收</t>
  </si>
  <si>
    <t>大江口村香芋种植</t>
  </si>
  <si>
    <t>大江口村马家漯水库下游</t>
  </si>
  <si>
    <t>大江口村委会</t>
  </si>
  <si>
    <t>香芋种植170亩</t>
  </si>
  <si>
    <t>香芋种植产业项目带动了110户增收（其中受益贫困户20户60人）。</t>
  </si>
  <si>
    <t>塘于洞村天冬药材种植</t>
  </si>
  <si>
    <t>塘于洞村西介洞</t>
  </si>
  <si>
    <t>塘于洞村委会</t>
  </si>
  <si>
    <t>药材种植80亩</t>
  </si>
  <si>
    <t>药材种植产业项目带动了60户增收（其中受益贫困户12户40人）。</t>
  </si>
  <si>
    <t>槐树脚村黄精药材种植基地</t>
  </si>
  <si>
    <t>槐树脚村</t>
  </si>
  <si>
    <t>槐树脚村民委员会</t>
  </si>
  <si>
    <t>黄精种植面积55亩</t>
  </si>
  <si>
    <t>受益人口572人（其中贫困户24户102人）</t>
  </si>
  <si>
    <t>付家湾村藤茶加工扶贫车间</t>
  </si>
  <si>
    <t>付家湾村委会</t>
  </si>
  <si>
    <t>藤茶种植220亩，新建加工扶贫车间一个</t>
  </si>
  <si>
    <t>受益人口600人，其中贫困人口209人</t>
  </si>
  <si>
    <t>潘家漯村藤茶加工厂</t>
  </si>
  <si>
    <t>潘家漯村</t>
  </si>
  <si>
    <t>潘家漯村委会</t>
  </si>
  <si>
    <t>四丘田组新建藤茶加工厂一座，420平方米</t>
  </si>
  <si>
    <t>受益人口300人，其中贫困人口56人</t>
  </si>
  <si>
    <t>山峰村油茶种植</t>
  </si>
  <si>
    <t>山峰村</t>
  </si>
  <si>
    <t>山峰村委会</t>
  </si>
  <si>
    <t>新种油茶180亩</t>
  </si>
  <si>
    <t>增加村集体经济收入2万元/年，受益人口1188人（其中贫困人口322人）</t>
  </si>
  <si>
    <t>马家村藤茶加工扶贫车间</t>
  </si>
  <si>
    <t>人民洞村</t>
  </si>
  <si>
    <t>马家村委会</t>
  </si>
  <si>
    <t>藤茶种植300亩，新建加工扶贫车间一个</t>
  </si>
  <si>
    <t>受益人口797人，其中贫困人口187人</t>
  </si>
  <si>
    <t>天福村藤茶种植基地</t>
  </si>
  <si>
    <t>天福村4组</t>
  </si>
  <si>
    <t>天福村委会</t>
  </si>
  <si>
    <t>种植面积36亩</t>
  </si>
  <si>
    <t>受益人口1083人其中贫困户272人</t>
  </si>
  <si>
    <t>珍珠村红薯深加工厂</t>
  </si>
  <si>
    <t>刘家寨组(老活动室旁)</t>
  </si>
  <si>
    <t>珍珠村委会</t>
  </si>
  <si>
    <t>厂房一座100平方米、设备一套</t>
  </si>
  <si>
    <t xml:space="preserve">受益205户1100人其中贫困户80户305人 </t>
  </si>
  <si>
    <t>河源村食用菌基地建设</t>
  </si>
  <si>
    <t>河源村委会</t>
  </si>
  <si>
    <t>食用菌基地厂房建设610平方米及种植设施</t>
  </si>
  <si>
    <t xml:space="preserve">受益650人其中贫困户304人 </t>
  </si>
  <si>
    <t>廖家村果蔬基地及水渠建设</t>
  </si>
  <si>
    <t>廖家村委会</t>
  </si>
  <si>
    <t>种植无花果及蔬菜110亩、0.4米*0.4米水渠建设270米</t>
  </si>
  <si>
    <t>带动贫困15户50人贫困人口就业和增收</t>
  </si>
  <si>
    <t>金星村藤茶基地</t>
  </si>
  <si>
    <t>金星村全药冲片4组</t>
  </si>
  <si>
    <t>金星村委会</t>
  </si>
  <si>
    <t>金星村全药冲片分水岭藤茶38亩新种</t>
  </si>
  <si>
    <t>受益人口393户1420人，其中贫困人口79户310人</t>
  </si>
  <si>
    <t>探花村藤茶加工扶贫车间</t>
  </si>
  <si>
    <t>探花村委会</t>
  </si>
  <si>
    <t>藤茶种植200亩，新建加工扶贫车间一个</t>
  </si>
  <si>
    <t>受益人口2185人，其中贫困人口686人</t>
  </si>
  <si>
    <t>示范性就业扶贫车间</t>
  </si>
  <si>
    <t>永州永之源生态茶业有限公司</t>
  </si>
  <si>
    <t>2019年安排贫困户就业45人，人平年收入1万元以上</t>
  </si>
  <si>
    <t>受益贫困人口45人，人平年收入1万元以上</t>
  </si>
  <si>
    <t>1.小额信贷贴息</t>
  </si>
  <si>
    <t>金融扶贫</t>
  </si>
  <si>
    <t>县农商银行</t>
  </si>
  <si>
    <t>贷款额度3000万元</t>
  </si>
  <si>
    <t>扶持600户以上贫困户增收，户均增收3000元以上</t>
  </si>
  <si>
    <t>（1）贫困村扶贫网点硬件升级建设</t>
  </si>
  <si>
    <t>电商扶贫</t>
  </si>
  <si>
    <t>67个贫困村</t>
  </si>
  <si>
    <t>科工信局</t>
  </si>
  <si>
    <t>贫困村电商扶贫网点加载“供销惠万家”等农村电商运营新模式，进一步布局优化和功能整合完善。</t>
  </si>
  <si>
    <t>协助贫困户电商销售农产品6800万元</t>
  </si>
  <si>
    <t>（2）贫困村扶贫示范网点软硬件建设</t>
  </si>
  <si>
    <t>村级电商扶贫网点开展贫困村农产品网销工作，业绩50万元以上的，给予网点室内修缮、配送工具、平台升级等基础设施建设支持</t>
  </si>
  <si>
    <t>贫困村农产品交易额1743万元以上</t>
  </si>
  <si>
    <t>（2）贫困村电商扶贫网点宽度网络建设</t>
  </si>
  <si>
    <t>全县贫困村的村级电商扶贫网点，宽带费用予以支持。</t>
  </si>
  <si>
    <t>确保全县贫困村宽带通达，电商网点服务贫困户15000人以上</t>
  </si>
  <si>
    <t>永江至何家洞道路硬化</t>
  </si>
  <si>
    <t>永江村至何家洞村</t>
  </si>
  <si>
    <t>道路硬化长19.714公里、宽路基6.5米、路面6米</t>
  </si>
  <si>
    <t>方便15个村的群众通行问题受益人口10000人其中贫困人口1000人</t>
  </si>
  <si>
    <t>农村公路窄路加宽</t>
  </si>
  <si>
    <t>黄沙漯村</t>
  </si>
  <si>
    <t>县交通运输局</t>
  </si>
  <si>
    <t>加宽公路5公里</t>
  </si>
  <si>
    <t>改善出行问题受益村民617人（其中贫困户200人）</t>
  </si>
  <si>
    <t>双井村（原何家村路口至朝阳昂群力村交界处）</t>
  </si>
  <si>
    <t>加宽公路1.26公里</t>
  </si>
  <si>
    <t xml:space="preserve">改善村民1970人（其中贫困户225人）的出行问题 </t>
  </si>
  <si>
    <t>零田洞村煤气站至香岭坪</t>
  </si>
  <si>
    <t>加宽公路1.38公里</t>
  </si>
  <si>
    <t xml:space="preserve">改善村民1460人（其中贫困人口124人）的出行问题 </t>
  </si>
  <si>
    <t>全家洲村道路建设项目</t>
  </si>
  <si>
    <t>全家洲村3-4组</t>
  </si>
  <si>
    <t>长160米*路基宽8米*路面6米，沟边181.4立方米、护坡工程311立方米，借土回填5000立方米</t>
  </si>
  <si>
    <t>改善出行问题受益村民400人（其中贫困户50人）</t>
  </si>
  <si>
    <t>霞灯村2-3组道路硬化</t>
  </si>
  <si>
    <t>戈连村2、3组道路（花千谷）</t>
  </si>
  <si>
    <t>双牌城发旅游开发有限公司</t>
  </si>
  <si>
    <t>长840米，宽3.5米，厚0.20米彩色透水砼路面</t>
  </si>
  <si>
    <t>改善生产生活条件受益村民400人（其中贫困户9户40人）</t>
  </si>
  <si>
    <t>江西村6、10组道路硬化</t>
  </si>
  <si>
    <t>江西村6、10文家组道路（国际慢城）</t>
  </si>
  <si>
    <t>长1280米，宽3.5米，厚0.20米彩色透水砼路面</t>
  </si>
  <si>
    <t>改善生产生活条件受益村民263人（其中贫困户6户21人）</t>
  </si>
  <si>
    <t>佑里村道路护坡工程</t>
  </si>
  <si>
    <t>佑里村7组田边</t>
  </si>
  <si>
    <t>佑里村委会</t>
  </si>
  <si>
    <t>长70米、高4.5米、宽0.8米</t>
  </si>
  <si>
    <t>解决出行问题，受益村民1450人，其中贫困户402人</t>
  </si>
  <si>
    <t>五里牌村新建水渠及机耕道（含护坡）建设</t>
  </si>
  <si>
    <t>五里牌村六组</t>
  </si>
  <si>
    <t>五里牌村委会</t>
  </si>
  <si>
    <t>机耕路长1000米，宽3.5米。机耕路旁水渠0.3*0.3*600米</t>
  </si>
  <si>
    <t>解决农业生产通行，受益人口800人，贫困人口120人</t>
  </si>
  <si>
    <t>大叶江村道路硬化</t>
  </si>
  <si>
    <t>大叶江村7组</t>
  </si>
  <si>
    <t>大叶江村委会</t>
  </si>
  <si>
    <t>长310米，宽3.5米，厚0.2米</t>
  </si>
  <si>
    <t>解决本组出行问题受益210人其中贫困户32人</t>
  </si>
  <si>
    <t>枫木山村道路硬化</t>
  </si>
  <si>
    <t>枫木山村邓丘至顺木塘腰路</t>
  </si>
  <si>
    <t>枫木山村村委会</t>
  </si>
  <si>
    <t>长400米，宽3.5米，厚0.2米</t>
  </si>
  <si>
    <t>解决生产条件受益人口1043人，其中贫困人口191人</t>
  </si>
  <si>
    <t>夏家洞村白果坪机耕道建设</t>
  </si>
  <si>
    <t>夏家洞村白果坪(3-7组)</t>
  </si>
  <si>
    <t>夏家洞村委会</t>
  </si>
  <si>
    <t>村内道路建设2.2公里</t>
  </si>
  <si>
    <t>解决通行及生产条件受益380人其中贫困人口80人</t>
  </si>
  <si>
    <t>白沙江村道路护坡工程</t>
  </si>
  <si>
    <t>白沙江村大漯2组（多福漯）、5组</t>
  </si>
  <si>
    <t>护坡混泥土400立方米</t>
  </si>
  <si>
    <t>解决出行难问题受益人口150人，其中贫困人口33人</t>
  </si>
  <si>
    <t>乌鸦山村通组公路硬化</t>
  </si>
  <si>
    <t>乌鸦山村6组</t>
  </si>
  <si>
    <t>乌鸦山村村委会</t>
  </si>
  <si>
    <t>解决通行问题受益人口260人，其中贫困人口80人</t>
  </si>
  <si>
    <t>溧江源村公路护坡建设</t>
  </si>
  <si>
    <t>溧江源村河江里</t>
  </si>
  <si>
    <t>溧江源村村委会</t>
  </si>
  <si>
    <t>公路护坡建设5处420立方米</t>
  </si>
  <si>
    <t>方便609名村民生产生活出行，其中贫困人口30户，108人</t>
  </si>
  <si>
    <t xml:space="preserve">卿家巷村公路护坡及排水渠
</t>
  </si>
  <si>
    <t>卿家巷村4.5组</t>
  </si>
  <si>
    <t>卿家巷村村民委员会</t>
  </si>
  <si>
    <t>公路排水渠250米、护坡220方。</t>
  </si>
  <si>
    <t>方便群众出行，受益人口1089人（其中贫困人口250户），</t>
  </si>
  <si>
    <t>崔家村机耕道建设</t>
  </si>
  <si>
    <t>崔家村2、3组</t>
  </si>
  <si>
    <t>崔家村村委会</t>
  </si>
  <si>
    <t>新建机耕路1200米</t>
  </si>
  <si>
    <t>改善农业生产条件受益人口500人（其中贫困人口210人）</t>
  </si>
  <si>
    <t>访尧村村内道路维修</t>
  </si>
  <si>
    <t>访尧村一级机埠至石榴漯</t>
  </si>
  <si>
    <t>访尧村村委会</t>
  </si>
  <si>
    <t>村内道路维修1240平方米，护坡150立方米</t>
  </si>
  <si>
    <t>清明田村公路维修</t>
  </si>
  <si>
    <t>清明田全村</t>
  </si>
  <si>
    <t>公路维修全村25处</t>
  </si>
  <si>
    <t>解决出行难问题受益人口2400人，其中贫困人口694人</t>
  </si>
  <si>
    <t>金滩村机耕路建设</t>
  </si>
  <si>
    <t>金滩村高石山至水竹湾</t>
  </si>
  <si>
    <t>金滩村村委会</t>
  </si>
  <si>
    <t>600米机耕路和2座漫水桥</t>
  </si>
  <si>
    <t>改善农业生产条件受益人口1300人（其中贫困人口250人）</t>
  </si>
  <si>
    <t>马家村公路硬化</t>
  </si>
  <si>
    <t>马家村牛栏头组294米*宽3.5米</t>
  </si>
  <si>
    <t>解决出行难问题受益人口200人其中贫困人口50人</t>
  </si>
  <si>
    <t>上梧江村吊桥维修</t>
  </si>
  <si>
    <t>上梧江村</t>
  </si>
  <si>
    <t>上梧江村委会</t>
  </si>
  <si>
    <t>1-2组吊桥栏杆及钢索维修总长680米</t>
  </si>
  <si>
    <t>保障600人出行安全，其中受益贫困人口150人</t>
  </si>
  <si>
    <t>社江源村蛇漯新建桥梁</t>
  </si>
  <si>
    <t>社江源村蛇漯</t>
  </si>
  <si>
    <t>社江源村委会</t>
  </si>
  <si>
    <t>蛇漯组建桥梁一座（7.13灾后重建），长18米，宽4米，高4米</t>
  </si>
  <si>
    <t>解决出行难问题受益人口175人，其中贫困人口19人</t>
  </si>
  <si>
    <t>盘家村公路硬化</t>
  </si>
  <si>
    <t>盘家村下岭铺4组</t>
  </si>
  <si>
    <t>盘家村委会</t>
  </si>
  <si>
    <t>公路硬化长320米*宽3.5米</t>
  </si>
  <si>
    <t>改善482人生产生活出行条件，其中贫困人口103人</t>
  </si>
  <si>
    <t>上梧江盘家村窄路加宽及护坡工程</t>
  </si>
  <si>
    <t>盘家村</t>
  </si>
  <si>
    <t>窄路加宽3.2公里及护坡工程</t>
  </si>
  <si>
    <t>方便群众通行，受益人口835人其中贫困人口167人</t>
  </si>
  <si>
    <t>社江源村新建桥梁</t>
  </si>
  <si>
    <t>社江源村  组</t>
  </si>
  <si>
    <t>新建桥梁一座</t>
  </si>
  <si>
    <t>受益人口175人，其中贫困人口19人</t>
  </si>
  <si>
    <t>白果脚蒋家组桥梁建设</t>
  </si>
  <si>
    <t>白果脚村蒋家组</t>
  </si>
  <si>
    <t>白果脚村委会</t>
  </si>
  <si>
    <t>蒋家组桥梁1座，长12米宽3.5米</t>
  </si>
  <si>
    <t>解决出行难问题受益人口200人其中贫困人口31人</t>
  </si>
  <si>
    <t>大兴江端政组新建桥梁</t>
  </si>
  <si>
    <t>大兴江村端正组</t>
  </si>
  <si>
    <t>大兴江村委会</t>
  </si>
  <si>
    <t>端正组建设桥梁1座（长8米宽34米高4米）</t>
  </si>
  <si>
    <t>解决出行难问题受益人口98人其中贫困人口25人</t>
  </si>
  <si>
    <t>南漯村通组公路硬化</t>
  </si>
  <si>
    <t>南漯村5-6组</t>
  </si>
  <si>
    <t>南漯村委会</t>
  </si>
  <si>
    <t>长320米*宽3.5米</t>
  </si>
  <si>
    <t xml:space="preserve">改善200人其中贫困人口40人的生产生活条件 </t>
  </si>
  <si>
    <t>横江源村稻田护坡、水坝及桥梁建设</t>
  </si>
  <si>
    <t>横江源村雷家洞盘家湾</t>
  </si>
  <si>
    <t>河堤护砌300立方，拦河坝一座、桥梁一座</t>
  </si>
  <si>
    <t xml:space="preserve">改善250人其中贫困人口50人的生产生活条件 </t>
  </si>
  <si>
    <t>新院子村道路硬化</t>
  </si>
  <si>
    <t>新院子村高水岭至中南门前</t>
  </si>
  <si>
    <t>新院子村委会</t>
  </si>
  <si>
    <t>长532米、宽3米、厚0.2米</t>
  </si>
  <si>
    <t xml:space="preserve">改善225人其中贫困人口45人的生产生活条件 </t>
  </si>
  <si>
    <t>新和村三家湾桥梁维修</t>
  </si>
  <si>
    <t>新和村三家湾片盘家坡</t>
  </si>
  <si>
    <t>新和村委会</t>
  </si>
  <si>
    <t>5个桥墩加固，对原桥墩挖开四周加钢筋倒混泥土加固；挖走倾斜的15米桥面重装混泥土浇筑约10方。</t>
  </si>
  <si>
    <t>解决出行难问题受益人口550人其中贫困人口124人</t>
  </si>
  <si>
    <t>探花村平头岭道路硬化建设</t>
  </si>
  <si>
    <t xml:space="preserve">探花村廖家湾片
</t>
  </si>
  <si>
    <t>公路硬化建设长600米、宽4米，0.3X0.3两面光排水沟600米。</t>
  </si>
  <si>
    <t>受益人口共100多人，其中贫困人口35人</t>
  </si>
  <si>
    <t>玉泉村公路建设</t>
  </si>
  <si>
    <t>低水坪组新开路基</t>
  </si>
  <si>
    <t>玉泉村委会</t>
  </si>
  <si>
    <t>3.5米宽,2000米长</t>
  </si>
  <si>
    <t>解决25户88人出行问题，其中贫困户5户24人</t>
  </si>
  <si>
    <t>清水村公路维修及护坡工程</t>
  </si>
  <si>
    <t>清水村张杨公路</t>
  </si>
  <si>
    <t>清水村委会</t>
  </si>
  <si>
    <t>预埋涵管3处，公路护坡7处260方</t>
  </si>
  <si>
    <t>解决735人，其中贫困户129人出行问题</t>
  </si>
  <si>
    <t>天福村通达公路建设</t>
  </si>
  <si>
    <t>天福村6组</t>
  </si>
  <si>
    <t>道路建设2.5公里</t>
  </si>
  <si>
    <t>受益人口70人，贫困户19人</t>
  </si>
  <si>
    <t>玉泉村桥梁建设</t>
  </si>
  <si>
    <t>玉泉村1组</t>
  </si>
  <si>
    <t>新建人行便桥1座</t>
  </si>
  <si>
    <t>解决165人，其中贫困户30人出行问题</t>
  </si>
  <si>
    <t>何家洞村桥梁工程</t>
  </si>
  <si>
    <t>何家洞村蒋家洞片对江头组</t>
  </si>
  <si>
    <t>何家洞村委会</t>
  </si>
  <si>
    <t>新建桥梁1座，长23.8米，宽3.5米，高3米</t>
  </si>
  <si>
    <t>方便村民通行受益人口126人其中贫困人口16人</t>
  </si>
  <si>
    <t>蔡里口村通达公路路基建设</t>
  </si>
  <si>
    <t>蔡里口村石凹仔至砍柴冲</t>
  </si>
  <si>
    <t>蔡里口村委会</t>
  </si>
  <si>
    <t>公路路基建设长2公里、宽4.5米。</t>
  </si>
  <si>
    <t>受益人口共90多人，其中贫困人口19人</t>
  </si>
  <si>
    <t>双江村桥梁建设工程</t>
  </si>
  <si>
    <t>双江村民委员会</t>
  </si>
  <si>
    <t>便民桥建设3座，均为长10米，宽3米，高3米</t>
  </si>
  <si>
    <t>受益人口为749人，其中贫困人口为198人</t>
  </si>
  <si>
    <t>水银江村通组公路建设</t>
  </si>
  <si>
    <t>水银江村1-2组</t>
  </si>
  <si>
    <t>水银江村委会</t>
  </si>
  <si>
    <t>通组公路建设9.6公里（大部分为破石方），宽5米</t>
  </si>
  <si>
    <t>方便村民通行，受益人口211人，其中贫困人口27人</t>
  </si>
  <si>
    <t>大宅村通达公路及桥梁建设工程</t>
  </si>
  <si>
    <t>大宅村3、4组至6、7组</t>
  </si>
  <si>
    <t>大宅村民委员会</t>
  </si>
  <si>
    <t>通达公路建设，里程长度2.5公里，宽3.5米，人行桥一座</t>
  </si>
  <si>
    <t>方便村民通行受益人口416人其中贫困人口156人</t>
  </si>
  <si>
    <t>阳明山村果园基地机耕道建设</t>
  </si>
  <si>
    <t>阳明山村太平组</t>
  </si>
  <si>
    <t>阳明山村委会</t>
  </si>
  <si>
    <t>机耕道建设长903米宽2.9米</t>
  </si>
  <si>
    <t>改善产业的生产及运输条件受益人口3157人（其中贫困人口246人）</t>
  </si>
  <si>
    <t>人民洞村2019年高标准农田建设项目</t>
  </si>
  <si>
    <t>双牌县农业农村局</t>
  </si>
  <si>
    <t>高标准农田建设2250亩</t>
  </si>
  <si>
    <t>解决农田灌溉1914亩，受益贫困人口242人</t>
  </si>
  <si>
    <t>义村饮水工程（12至15组）</t>
  </si>
  <si>
    <t>义村八亩田片（义村12至15组）</t>
  </si>
  <si>
    <t>县水务投资公司、泷泊镇义村村委会</t>
  </si>
  <si>
    <t>63供水主管1021米、32水管45米、50水管42米、供水表箱6个、分水管器16个</t>
  </si>
  <si>
    <t>解决八亩田片63户346人饮水，其中贫困户16户68人</t>
  </si>
  <si>
    <t>潘家漯村饮水工程</t>
  </si>
  <si>
    <t>潘家漯村大田、中间组</t>
  </si>
  <si>
    <t>15吨水池2个、32CM水管4千米、25CM水管8千米等</t>
  </si>
  <si>
    <t>解决40户200人安全饮水，其中贫困人口10户30人</t>
  </si>
  <si>
    <t>理家坪乡零田洞村供水工程</t>
  </si>
  <si>
    <t>零田洞村1、2、3、4、5、6、13、14组</t>
  </si>
  <si>
    <t>双牌县水利建设项目管理中心</t>
  </si>
  <si>
    <t>供水主支管17550米</t>
  </si>
  <si>
    <t>解决984人安全饮水，其中贫困户6户30人</t>
  </si>
  <si>
    <t>泷泊镇黄沙漯村供水工程</t>
  </si>
  <si>
    <t>黄沙漯村1-3组</t>
  </si>
  <si>
    <t>20吨水池1座，输供水主支管11400亩</t>
  </si>
  <si>
    <t>解决75户360人安全饮水，其中贫困户19户88人</t>
  </si>
  <si>
    <t>黄沙漯村4-7组</t>
  </si>
  <si>
    <t>10吨水池2座，输供水主支管12345米</t>
  </si>
  <si>
    <t>解决89户384人安全饮水，其中贫困户23户110人</t>
  </si>
  <si>
    <t>泷泊镇人民洞村供水工程</t>
  </si>
  <si>
    <t>人民洞村1、2、13、14、15、16组</t>
  </si>
  <si>
    <t>供水主支管5885米</t>
  </si>
  <si>
    <t>解决137户840人安全饮水，其中贫困户16户75人</t>
  </si>
  <si>
    <t>新田铺村供水工程</t>
  </si>
  <si>
    <t>新田铺村1-5组</t>
  </si>
  <si>
    <t>10吨水池2座，供水主支管12950米</t>
  </si>
  <si>
    <t>解决120户640人安全饮水，其中贫困户17户69人</t>
  </si>
  <si>
    <t>林江村熊家片供水工程</t>
  </si>
  <si>
    <t>林江村熊家片</t>
  </si>
  <si>
    <t>5吨水池1座，供水主支管16734米</t>
  </si>
  <si>
    <t>解决640人安全饮水，其中贫困户27户103人</t>
  </si>
  <si>
    <t>何家洞镇贤源村坪里口片供水工程</t>
  </si>
  <si>
    <t>贤源村坪里口片</t>
  </si>
  <si>
    <t>5吨水池1座，供水主支管7240米，水塔19个</t>
  </si>
  <si>
    <t>解决139户582人安全饮水，其中贫困户17户68人</t>
  </si>
  <si>
    <t>何家洞镇倪家洞村供水工程</t>
  </si>
  <si>
    <t>倪家洞村10组</t>
  </si>
  <si>
    <t>供水主支管4700米</t>
  </si>
  <si>
    <t>解决12户52人安全饮水，其中贫困户2户10人</t>
  </si>
  <si>
    <t>何家洞镇朝阳庵村供水工程</t>
  </si>
  <si>
    <t>朝阳庵村2组</t>
  </si>
  <si>
    <t>10吨水池1座，供水主支管4700米</t>
  </si>
  <si>
    <t>解决30户152人饮水，其中贫困户3户12人</t>
  </si>
  <si>
    <t>泷泊镇胡家洞村大坪片供水工程</t>
  </si>
  <si>
    <t>胡家洞村大坪片</t>
  </si>
  <si>
    <t>15吨水池1座，10吨水池2座，供水主支管11245米</t>
  </si>
  <si>
    <t>解决90户400人安全饮水，其中贫困户8户32人</t>
  </si>
  <si>
    <t>上梧江进宝村供水工程</t>
  </si>
  <si>
    <t>进宝村</t>
  </si>
  <si>
    <t>供水主支管11000米</t>
  </si>
  <si>
    <t>解决133户689人安全饮水，其中贫困户11户50人</t>
  </si>
  <si>
    <t>双牌县2020年农村饮水安全项目管材采购</t>
  </si>
  <si>
    <t>2020年度农村安全饮水工程管材用度</t>
  </si>
  <si>
    <t>解决2020年度农村安全饮水项目管材用度，受益总人口7210人</t>
  </si>
  <si>
    <t>九甲村新建河堤护坡</t>
  </si>
  <si>
    <t>九甲村流溪漯</t>
  </si>
  <si>
    <t>河堤护坡300方、填方及清淤</t>
  </si>
  <si>
    <t>解决农田灌溉受益人口1120人其中贫困人口404人</t>
  </si>
  <si>
    <t>永江村新建水渠</t>
  </si>
  <si>
    <t>桃木漯1至4组，盘家洞6至8组</t>
  </si>
  <si>
    <t>永江村委会</t>
  </si>
  <si>
    <t>30CM*30CM新建水渠1100米</t>
  </si>
  <si>
    <t>解决农田灌溉受益人口350人其中贫困人口50人</t>
  </si>
  <si>
    <t>沙背甸村新建水渠</t>
  </si>
  <si>
    <t>沙背甸4至5组（绿寿片）</t>
  </si>
  <si>
    <t>沙背甸村委会</t>
  </si>
  <si>
    <t>解决农田灌溉受益人口280人其中贫困人口60人</t>
  </si>
  <si>
    <t>尚仁里村山塘维修</t>
  </si>
  <si>
    <t>尚仁里村</t>
  </si>
  <si>
    <t>尚仁里村委会</t>
  </si>
  <si>
    <t>山塘清淤及加固等</t>
  </si>
  <si>
    <t>受益人口200人其中贫困人口50人</t>
  </si>
  <si>
    <t>红福田村排洪渠及便桥建设</t>
  </si>
  <si>
    <t>红福田村白苍头（3-5组）</t>
  </si>
  <si>
    <t>红福田村委会</t>
  </si>
  <si>
    <t>下底1m上底0.6m高约2m长约300m、便桥3处</t>
  </si>
  <si>
    <t>受益人口500人，其中贫困人口120人</t>
  </si>
  <si>
    <t>牟江村河堤修复工程</t>
  </si>
  <si>
    <t>牟江村6组阴家门口</t>
  </si>
  <si>
    <t>牟江村村委会</t>
  </si>
  <si>
    <t>河堤护砌400立方</t>
  </si>
  <si>
    <t>解决15亩农田防洪受益281人其中贫困人口46人</t>
  </si>
  <si>
    <t>花坪村新建水渠</t>
  </si>
  <si>
    <t>花坪村源头漯至蒋家漕</t>
  </si>
  <si>
    <t>花坪村村委会</t>
  </si>
  <si>
    <t>新建水渠1100米</t>
  </si>
  <si>
    <t>受益1000人其中贫困人口100人</t>
  </si>
  <si>
    <t>双井村水渠建设</t>
  </si>
  <si>
    <t>双井村松树山水库至刘家门口约600米、双井水库至黄瓜井塘约350米</t>
  </si>
  <si>
    <t>双井村委会</t>
  </si>
  <si>
    <t>新建水渠950米</t>
  </si>
  <si>
    <t>受益人口820人，其中受益贫困人口140人</t>
  </si>
  <si>
    <t>六江洞村新建水渠</t>
  </si>
  <si>
    <t>六江洞村1、7、8组</t>
  </si>
  <si>
    <t>六江洞村委会</t>
  </si>
  <si>
    <t>40CM*40CM新建水渠1100米（部分维修）</t>
  </si>
  <si>
    <t>改善1150人的农业生产条件受益贫困人口180人。</t>
  </si>
  <si>
    <t>群力村新建水渠</t>
  </si>
  <si>
    <t>群力村1-4组</t>
  </si>
  <si>
    <t>群力村委会</t>
  </si>
  <si>
    <t>改善了农业灌溉1680人其中贫困户受益人口570人。</t>
  </si>
  <si>
    <t>黄江源村产业园护坡建设</t>
  </si>
  <si>
    <t>黄江源村
欧湾片</t>
  </si>
  <si>
    <t>黄江源村村委会</t>
  </si>
  <si>
    <t>护坡建设，长200米左右，宽0.8米，高3.5米</t>
  </si>
  <si>
    <t>受益人口675人其中贫困人口103人</t>
  </si>
  <si>
    <t>桐子坳村新建水渠及公路维修</t>
  </si>
  <si>
    <t>村狮公漯至白竹山</t>
  </si>
  <si>
    <t>桐子坳村委会</t>
  </si>
  <si>
    <t xml:space="preserve">新建水渠长500米*宽0.4*高0.3米、维修公路1公里 </t>
  </si>
  <si>
    <t>受益人口198人，其中贫困人口6户19人</t>
  </si>
  <si>
    <t>探花村廖家湾片高效节水灌溉设施建设</t>
  </si>
  <si>
    <t xml:space="preserve">水管架设3.5公里，引水池1个、供水池1个，喷灌面积80亩。
</t>
  </si>
  <si>
    <t>受益人口共130人，其中贫困人口20人</t>
  </si>
  <si>
    <t>新福禄村新建水渠</t>
  </si>
  <si>
    <t>新福禄村龙塘、江边组</t>
  </si>
  <si>
    <t>新福禄村委会</t>
  </si>
  <si>
    <t>新建0.3米*0.3米水渠1400米</t>
  </si>
  <si>
    <t>改善50亩农田灌溉受益254人其中贫困人口23人</t>
  </si>
  <si>
    <t>青春村水沟建设</t>
  </si>
  <si>
    <t>青春四组河叉漯至黄家</t>
  </si>
  <si>
    <t>青春村委会</t>
  </si>
  <si>
    <t>新建0.3*0.3米水沟长1100米，</t>
  </si>
  <si>
    <t>受益稻田面积288亩受益人口308人（其中贫困人口54人）</t>
  </si>
  <si>
    <t>老屋张家瑶族村水渠建设</t>
  </si>
  <si>
    <t>老屋张家瑶族村3.5组</t>
  </si>
  <si>
    <t>老屋张家瑶族村民委员会</t>
  </si>
  <si>
    <t>新建水渠780米</t>
  </si>
  <si>
    <t>受益人口143人，其中贫困人口36人</t>
  </si>
  <si>
    <t>粗石江村蒋家河道护坡建设工程</t>
  </si>
  <si>
    <t>粗石江村蒋家片</t>
  </si>
  <si>
    <t>粗石江村民委员会</t>
  </si>
  <si>
    <t>长51米，上宽0.8米，下宽2米，高4.5米。</t>
  </si>
  <si>
    <t>受益人口578人，其中受益贫困人口170人</t>
  </si>
  <si>
    <t>河源村河道护坡建设工程</t>
  </si>
  <si>
    <t>河源村1组</t>
  </si>
  <si>
    <t>河源村民委员会</t>
  </si>
  <si>
    <t>新建河堤护坡150立方米</t>
  </si>
  <si>
    <t>受益人口 290人，其中受益贫困人口40 人、60亩</t>
  </si>
  <si>
    <t>2020年塘底乡塘底村水沟项目建设</t>
  </si>
  <si>
    <t>塘底村</t>
  </si>
  <si>
    <t>水沟建设200m长*0.5m深*0.5m宽</t>
  </si>
  <si>
    <t>解决25户84人，其中贫困户6户25人出行问题</t>
  </si>
  <si>
    <t>99%以上</t>
  </si>
  <si>
    <t>革命老区资金</t>
  </si>
  <si>
    <t>2020年塘底乡塘底村水毁护坡维修工程</t>
  </si>
  <si>
    <t>护坡20m以上</t>
  </si>
  <si>
    <t>解决25户80人，其中贫困户6户30人出行问题</t>
  </si>
  <si>
    <t>2020年红福田村市派工作对驻村帮扶项目</t>
  </si>
  <si>
    <t>红福田村</t>
  </si>
  <si>
    <t>机耕道建设400米</t>
  </si>
  <si>
    <t>解决1000人出行问题，其中贫困人口205人，</t>
  </si>
  <si>
    <t>市级扶贫资金</t>
  </si>
  <si>
    <t>2020年佑里村市派工作对驻村帮扶项目</t>
  </si>
  <si>
    <t>活性炭厂防火墙建设</t>
  </si>
  <si>
    <t>打理公路建设</t>
  </si>
  <si>
    <t>打鼓坪乡、理家坪乡</t>
  </si>
  <si>
    <t>修建通村公路一条</t>
  </si>
  <si>
    <t>为1500人以上建档立卡贫困户带来通行方便</t>
  </si>
  <si>
    <t>县级扶贫配套资金</t>
  </si>
  <si>
    <t>森林土鸡采购</t>
  </si>
  <si>
    <t>产业发展</t>
  </si>
  <si>
    <t>采购鸡苗23733只发给贫困户</t>
  </si>
  <si>
    <t>给300户以上贫困户发放鸡苗，使其合计增收82万元以上</t>
  </si>
  <si>
    <t>扶贫车间建设</t>
  </si>
  <si>
    <t>给32个扶贫车间进行奖补</t>
  </si>
  <si>
    <t>给32个扶贫车间进行奖补，给200名贫困户提供就业岗位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</si>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</sst>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52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Border="1">
      <alignment vertical="center"/>
    </xf>
    <xf numFmtId="10" fontId="0" fillId="0" borderId="0" xfId="0" applyNumberFormat="1" applyBorder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9" fontId="2" fillId="0" borderId="1" xfId="5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8" fillId="0" borderId="1" xfId="52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176" fontId="6" fillId="0" borderId="1" xfId="53" applyNumberFormat="1" applyFont="1" applyFill="1" applyBorder="1" applyAlignment="1" applyProtection="1">
      <alignment horizontal="center" vertical="center" wrapText="1"/>
    </xf>
    <xf numFmtId="176" fontId="4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176" fontId="10" fillId="0" borderId="1" xfId="53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5" fillId="0" borderId="1" xfId="13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0" fillId="0" borderId="1" xfId="53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5" fillId="0" borderId="1" xfId="53" applyNumberFormat="1" applyFont="1" applyBorder="1" applyAlignment="1">
      <alignment horizontal="center" vertical="center"/>
    </xf>
    <xf numFmtId="176" fontId="5" fillId="0" borderId="1" xfId="53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29" xfId="52"/>
    <cellStyle name="常规 3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6"/>
  <sheetViews>
    <sheetView tabSelected="1" workbookViewId="0">
      <selection activeCell="T4" sqref="T4"/>
    </sheetView>
  </sheetViews>
  <sheetFormatPr defaultColWidth="9" defaultRowHeight="13.5"/>
  <cols>
    <col min="1" max="1" width="5.625" customWidth="1"/>
    <col min="2" max="2" width="7.5" customWidth="1"/>
    <col min="3" max="3" width="8" customWidth="1"/>
    <col min="4" max="4" width="6.875" customWidth="1"/>
    <col min="5" max="5" width="7.625" customWidth="1"/>
    <col min="6" max="6" width="6.375" customWidth="1"/>
    <col min="8" max="8" width="7.375" customWidth="1"/>
    <col min="9" max="9" width="7.75" customWidth="1"/>
    <col min="10" max="10" width="8.375" style="1" customWidth="1"/>
    <col min="11" max="11" width="7.875" style="2" customWidth="1"/>
    <col min="12" max="12" width="6.875" customWidth="1"/>
    <col min="13" max="13" width="7.5" customWidth="1"/>
    <col min="14" max="14" width="6.125" customWidth="1"/>
    <col min="15" max="15" width="9.125" customWidth="1"/>
    <col min="16" max="16" width="6.25" customWidth="1"/>
    <col min="17" max="17" width="7.25" customWidth="1"/>
    <col min="18" max="18" width="8" style="3" customWidth="1"/>
  </cols>
  <sheetData>
    <row r="1" ht="25.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1" customHeight="1" spans="1:18">
      <c r="A2" s="5" t="s">
        <v>1</v>
      </c>
      <c r="B2" s="5"/>
      <c r="C2" s="5"/>
      <c r="D2" s="6"/>
      <c r="E2" s="6"/>
      <c r="F2" s="6"/>
      <c r="G2" s="6"/>
      <c r="H2" s="6"/>
      <c r="I2" s="6"/>
      <c r="J2" s="13"/>
      <c r="K2" s="14"/>
      <c r="L2" s="6"/>
      <c r="M2" s="6"/>
      <c r="N2" s="6"/>
      <c r="O2" s="5" t="s">
        <v>2</v>
      </c>
      <c r="P2" s="5"/>
      <c r="Q2" s="5"/>
      <c r="R2" s="26"/>
    </row>
    <row r="3" ht="37" customHeight="1" spans="1:18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/>
      <c r="J3" s="11" t="s">
        <v>11</v>
      </c>
      <c r="K3" s="15"/>
      <c r="L3" s="7" t="s">
        <v>12</v>
      </c>
      <c r="M3" s="7"/>
      <c r="N3" s="7"/>
      <c r="O3" s="7" t="s">
        <v>13</v>
      </c>
      <c r="P3" s="7"/>
      <c r="Q3" s="7" t="s">
        <v>14</v>
      </c>
      <c r="R3" s="27" t="s">
        <v>15</v>
      </c>
    </row>
    <row r="4" ht="48" spans="1:18">
      <c r="A4" s="7"/>
      <c r="B4" s="7"/>
      <c r="C4" s="7"/>
      <c r="D4" s="7"/>
      <c r="E4" s="7"/>
      <c r="F4" s="7"/>
      <c r="G4" s="7"/>
      <c r="H4" s="7" t="s">
        <v>16</v>
      </c>
      <c r="I4" s="7" t="s">
        <v>17</v>
      </c>
      <c r="J4" s="16" t="s">
        <v>18</v>
      </c>
      <c r="K4" s="1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27"/>
    </row>
    <row r="5" ht="96" spans="1:18">
      <c r="A5" s="7">
        <v>1</v>
      </c>
      <c r="B5" s="7" t="s">
        <v>26</v>
      </c>
      <c r="C5" s="7" t="s">
        <v>27</v>
      </c>
      <c r="D5" s="8" t="s">
        <v>28</v>
      </c>
      <c r="E5" s="9" t="s">
        <v>29</v>
      </c>
      <c r="F5" s="8" t="s">
        <v>30</v>
      </c>
      <c r="G5" s="8" t="s">
        <v>31</v>
      </c>
      <c r="H5" s="10">
        <v>580</v>
      </c>
      <c r="I5" s="10">
        <v>580</v>
      </c>
      <c r="J5" s="18">
        <v>580</v>
      </c>
      <c r="K5" s="19">
        <f>J5/I5</f>
        <v>1</v>
      </c>
      <c r="L5" s="9">
        <v>148659</v>
      </c>
      <c r="M5" s="9">
        <v>26941</v>
      </c>
      <c r="N5" s="9"/>
      <c r="O5" s="8" t="s">
        <v>32</v>
      </c>
      <c r="P5" s="20" t="s">
        <v>33</v>
      </c>
      <c r="Q5" s="9">
        <v>26941</v>
      </c>
      <c r="R5" s="28" t="s">
        <v>34</v>
      </c>
    </row>
    <row r="6" ht="96" spans="1:18">
      <c r="A6" s="7">
        <v>2</v>
      </c>
      <c r="B6" s="7" t="s">
        <v>35</v>
      </c>
      <c r="C6" s="7" t="s">
        <v>27</v>
      </c>
      <c r="D6" s="8" t="s">
        <v>28</v>
      </c>
      <c r="E6" s="9" t="s">
        <v>29</v>
      </c>
      <c r="F6" s="8" t="s">
        <v>36</v>
      </c>
      <c r="G6" s="8" t="s">
        <v>37</v>
      </c>
      <c r="H6" s="10">
        <v>600</v>
      </c>
      <c r="I6" s="10">
        <v>600</v>
      </c>
      <c r="J6" s="18">
        <v>600</v>
      </c>
      <c r="K6" s="19">
        <f t="shared" ref="K6:K69" si="0">J6/I6</f>
        <v>1</v>
      </c>
      <c r="L6" s="9">
        <v>148659</v>
      </c>
      <c r="M6" s="9">
        <v>26941</v>
      </c>
      <c r="N6" s="9"/>
      <c r="O6" s="8" t="s">
        <v>38</v>
      </c>
      <c r="P6" s="20" t="s">
        <v>33</v>
      </c>
      <c r="Q6" s="9">
        <v>26941</v>
      </c>
      <c r="R6" s="28" t="s">
        <v>34</v>
      </c>
    </row>
    <row r="7" ht="108" spans="1:18">
      <c r="A7" s="7">
        <v>3</v>
      </c>
      <c r="B7" s="7" t="s">
        <v>39</v>
      </c>
      <c r="C7" s="7" t="s">
        <v>40</v>
      </c>
      <c r="D7" s="8" t="s">
        <v>28</v>
      </c>
      <c r="E7" s="9" t="s">
        <v>29</v>
      </c>
      <c r="F7" s="8" t="s">
        <v>41</v>
      </c>
      <c r="G7" s="9" t="s">
        <v>42</v>
      </c>
      <c r="H7" s="10">
        <v>500</v>
      </c>
      <c r="I7" s="10">
        <v>500</v>
      </c>
      <c r="J7" s="18">
        <v>500</v>
      </c>
      <c r="K7" s="19">
        <f t="shared" si="0"/>
        <v>1</v>
      </c>
      <c r="L7" s="9">
        <v>10000</v>
      </c>
      <c r="M7" s="9">
        <v>10000</v>
      </c>
      <c r="N7" s="9"/>
      <c r="O7" s="8" t="s">
        <v>43</v>
      </c>
      <c r="P7" s="20" t="s">
        <v>33</v>
      </c>
      <c r="Q7" s="9">
        <v>10000</v>
      </c>
      <c r="R7" s="28" t="s">
        <v>34</v>
      </c>
    </row>
    <row r="8" ht="144" spans="1:18">
      <c r="A8" s="7">
        <v>4</v>
      </c>
      <c r="B8" s="7" t="s">
        <v>44</v>
      </c>
      <c r="C8" s="7" t="s">
        <v>27</v>
      </c>
      <c r="D8" s="8" t="s">
        <v>28</v>
      </c>
      <c r="E8" s="9" t="s">
        <v>29</v>
      </c>
      <c r="F8" s="8" t="s">
        <v>45</v>
      </c>
      <c r="G8" s="8" t="s">
        <v>46</v>
      </c>
      <c r="H8" s="10">
        <v>120</v>
      </c>
      <c r="I8" s="10">
        <v>120</v>
      </c>
      <c r="J8" s="21">
        <v>93.1</v>
      </c>
      <c r="K8" s="19">
        <f t="shared" si="0"/>
        <v>0.775833333333333</v>
      </c>
      <c r="L8" s="9">
        <v>3500</v>
      </c>
      <c r="M8" s="9">
        <v>3500</v>
      </c>
      <c r="N8" s="9"/>
      <c r="O8" s="8" t="s">
        <v>47</v>
      </c>
      <c r="P8" s="20" t="s">
        <v>33</v>
      </c>
      <c r="Q8" s="9">
        <v>3500</v>
      </c>
      <c r="R8" s="28" t="s">
        <v>34</v>
      </c>
    </row>
    <row r="9" ht="108" spans="1:18">
      <c r="A9" s="7">
        <v>5</v>
      </c>
      <c r="B9" s="7" t="s">
        <v>48</v>
      </c>
      <c r="C9" s="7" t="s">
        <v>27</v>
      </c>
      <c r="D9" s="8" t="s">
        <v>28</v>
      </c>
      <c r="E9" s="9" t="s">
        <v>29</v>
      </c>
      <c r="F9" s="8" t="s">
        <v>36</v>
      </c>
      <c r="G9" s="8" t="s">
        <v>49</v>
      </c>
      <c r="H9" s="10">
        <v>100</v>
      </c>
      <c r="I9" s="10">
        <v>100</v>
      </c>
      <c r="J9" s="18">
        <v>100</v>
      </c>
      <c r="K9" s="19">
        <f t="shared" si="0"/>
        <v>1</v>
      </c>
      <c r="L9" s="9">
        <v>26941</v>
      </c>
      <c r="M9" s="9">
        <v>26941</v>
      </c>
      <c r="N9" s="9"/>
      <c r="O9" s="8" t="s">
        <v>50</v>
      </c>
      <c r="P9" s="20" t="s">
        <v>33</v>
      </c>
      <c r="Q9" s="9">
        <v>26941</v>
      </c>
      <c r="R9" s="28" t="s">
        <v>34</v>
      </c>
    </row>
    <row r="10" ht="156" spans="1:18">
      <c r="A10" s="7">
        <v>6</v>
      </c>
      <c r="B10" s="7" t="s">
        <v>51</v>
      </c>
      <c r="C10" s="7" t="s">
        <v>52</v>
      </c>
      <c r="D10" s="8" t="s">
        <v>53</v>
      </c>
      <c r="E10" s="9" t="s">
        <v>29</v>
      </c>
      <c r="F10" s="8" t="s">
        <v>54</v>
      </c>
      <c r="G10" s="8" t="s">
        <v>55</v>
      </c>
      <c r="H10" s="10">
        <v>29</v>
      </c>
      <c r="I10" s="10">
        <v>29</v>
      </c>
      <c r="J10" s="18">
        <v>29</v>
      </c>
      <c r="K10" s="19">
        <f t="shared" si="0"/>
        <v>1</v>
      </c>
      <c r="L10" s="9">
        <v>10000</v>
      </c>
      <c r="M10" s="9">
        <v>10000</v>
      </c>
      <c r="N10" s="9"/>
      <c r="O10" s="8" t="s">
        <v>56</v>
      </c>
      <c r="P10" s="20" t="s">
        <v>33</v>
      </c>
      <c r="Q10" s="9">
        <v>10000</v>
      </c>
      <c r="R10" s="28" t="s">
        <v>34</v>
      </c>
    </row>
    <row r="11" ht="48" spans="1:18">
      <c r="A11" s="7">
        <v>7</v>
      </c>
      <c r="B11" s="7" t="s">
        <v>57</v>
      </c>
      <c r="C11" s="7" t="s">
        <v>27</v>
      </c>
      <c r="D11" s="8" t="s">
        <v>58</v>
      </c>
      <c r="E11" s="9" t="s">
        <v>29</v>
      </c>
      <c r="F11" s="8" t="s">
        <v>59</v>
      </c>
      <c r="G11" s="8" t="s">
        <v>60</v>
      </c>
      <c r="H11" s="10">
        <v>21</v>
      </c>
      <c r="I11" s="10">
        <v>21</v>
      </c>
      <c r="J11" s="18">
        <v>21</v>
      </c>
      <c r="K11" s="19">
        <f t="shared" si="0"/>
        <v>1</v>
      </c>
      <c r="L11" s="9">
        <v>50</v>
      </c>
      <c r="M11" s="9">
        <v>20</v>
      </c>
      <c r="N11" s="9"/>
      <c r="O11" s="8" t="s">
        <v>61</v>
      </c>
      <c r="P11" s="20" t="s">
        <v>33</v>
      </c>
      <c r="Q11" s="9">
        <v>20</v>
      </c>
      <c r="R11" s="28" t="s">
        <v>34</v>
      </c>
    </row>
    <row r="12" ht="84" spans="1:18">
      <c r="A12" s="7">
        <v>8</v>
      </c>
      <c r="B12" s="7" t="s">
        <v>62</v>
      </c>
      <c r="C12" s="7" t="s">
        <v>52</v>
      </c>
      <c r="D12" s="8" t="s">
        <v>63</v>
      </c>
      <c r="E12" s="9" t="s">
        <v>29</v>
      </c>
      <c r="F12" s="8" t="s">
        <v>36</v>
      </c>
      <c r="G12" s="8" t="s">
        <v>64</v>
      </c>
      <c r="H12" s="10">
        <v>31.4</v>
      </c>
      <c r="I12" s="10">
        <v>31.4</v>
      </c>
      <c r="J12" s="18">
        <v>31.4</v>
      </c>
      <c r="K12" s="19">
        <f t="shared" si="0"/>
        <v>1</v>
      </c>
      <c r="L12" s="9">
        <v>122</v>
      </c>
      <c r="M12" s="9">
        <v>122</v>
      </c>
      <c r="N12" s="9"/>
      <c r="O12" s="8" t="s">
        <v>65</v>
      </c>
      <c r="P12" s="20" t="s">
        <v>33</v>
      </c>
      <c r="Q12" s="9">
        <v>122</v>
      </c>
      <c r="R12" s="28" t="s">
        <v>34</v>
      </c>
    </row>
    <row r="13" ht="72" spans="1:18">
      <c r="A13" s="7">
        <v>9</v>
      </c>
      <c r="B13" s="7" t="s">
        <v>66</v>
      </c>
      <c r="C13" s="7" t="s">
        <v>27</v>
      </c>
      <c r="D13" s="8" t="s">
        <v>67</v>
      </c>
      <c r="E13" s="9" t="s">
        <v>29</v>
      </c>
      <c r="F13" s="8" t="s">
        <v>36</v>
      </c>
      <c r="G13" s="8" t="s">
        <v>68</v>
      </c>
      <c r="H13" s="10">
        <v>22.02</v>
      </c>
      <c r="I13" s="10">
        <v>22.02</v>
      </c>
      <c r="J13" s="18">
        <v>22.02</v>
      </c>
      <c r="K13" s="19">
        <f t="shared" si="0"/>
        <v>1</v>
      </c>
      <c r="L13" s="9">
        <v>1500</v>
      </c>
      <c r="M13" s="9">
        <v>350</v>
      </c>
      <c r="N13" s="9"/>
      <c r="O13" s="8" t="s">
        <v>69</v>
      </c>
      <c r="P13" s="20" t="s">
        <v>33</v>
      </c>
      <c r="Q13" s="9">
        <v>350</v>
      </c>
      <c r="R13" s="28" t="s">
        <v>34</v>
      </c>
    </row>
    <row r="14" ht="96" spans="1:18">
      <c r="A14" s="7">
        <v>10</v>
      </c>
      <c r="B14" s="7" t="s">
        <v>70</v>
      </c>
      <c r="C14" s="7" t="s">
        <v>27</v>
      </c>
      <c r="D14" s="8" t="s">
        <v>71</v>
      </c>
      <c r="E14" s="9" t="s">
        <v>29</v>
      </c>
      <c r="F14" s="8" t="s">
        <v>72</v>
      </c>
      <c r="G14" s="8" t="s">
        <v>73</v>
      </c>
      <c r="H14" s="10">
        <v>18</v>
      </c>
      <c r="I14" s="10">
        <v>18</v>
      </c>
      <c r="J14" s="18">
        <v>18</v>
      </c>
      <c r="K14" s="19">
        <f t="shared" si="0"/>
        <v>1</v>
      </c>
      <c r="L14" s="9">
        <v>403</v>
      </c>
      <c r="M14" s="9">
        <v>403</v>
      </c>
      <c r="N14" s="9"/>
      <c r="O14" s="8" t="s">
        <v>74</v>
      </c>
      <c r="P14" s="20" t="s">
        <v>33</v>
      </c>
      <c r="Q14" s="9">
        <v>403</v>
      </c>
      <c r="R14" s="28" t="s">
        <v>34</v>
      </c>
    </row>
    <row r="15" ht="60" spans="1:18">
      <c r="A15" s="7">
        <v>11</v>
      </c>
      <c r="B15" s="7" t="s">
        <v>75</v>
      </c>
      <c r="C15" s="7" t="s">
        <v>27</v>
      </c>
      <c r="D15" s="8" t="s">
        <v>76</v>
      </c>
      <c r="E15" s="9" t="s">
        <v>29</v>
      </c>
      <c r="F15" s="8" t="s">
        <v>77</v>
      </c>
      <c r="G15" s="8" t="s">
        <v>78</v>
      </c>
      <c r="H15" s="10">
        <v>15.25</v>
      </c>
      <c r="I15" s="10">
        <v>15.25</v>
      </c>
      <c r="J15" s="22">
        <v>15.25</v>
      </c>
      <c r="K15" s="19">
        <f t="shared" si="0"/>
        <v>1</v>
      </c>
      <c r="L15" s="9">
        <v>886</v>
      </c>
      <c r="M15" s="9">
        <v>77</v>
      </c>
      <c r="N15" s="9"/>
      <c r="O15" s="8" t="s">
        <v>79</v>
      </c>
      <c r="P15" s="20" t="s">
        <v>33</v>
      </c>
      <c r="Q15" s="9">
        <v>77</v>
      </c>
      <c r="R15" s="28" t="s">
        <v>34</v>
      </c>
    </row>
    <row r="16" ht="48" spans="1:18">
      <c r="A16" s="7">
        <v>12</v>
      </c>
      <c r="B16" s="7" t="s">
        <v>80</v>
      </c>
      <c r="C16" s="7" t="s">
        <v>27</v>
      </c>
      <c r="D16" s="8" t="s">
        <v>81</v>
      </c>
      <c r="E16" s="9" t="s">
        <v>29</v>
      </c>
      <c r="F16" s="8" t="s">
        <v>82</v>
      </c>
      <c r="G16" s="8" t="s">
        <v>83</v>
      </c>
      <c r="H16" s="10">
        <v>6.54</v>
      </c>
      <c r="I16" s="10">
        <v>6.54</v>
      </c>
      <c r="J16" s="18">
        <v>6.54</v>
      </c>
      <c r="K16" s="19">
        <f t="shared" si="0"/>
        <v>1</v>
      </c>
      <c r="L16" s="9">
        <v>680</v>
      </c>
      <c r="M16" s="9">
        <v>128</v>
      </c>
      <c r="N16" s="9"/>
      <c r="O16" s="8" t="s">
        <v>84</v>
      </c>
      <c r="P16" s="20" t="s">
        <v>33</v>
      </c>
      <c r="Q16" s="9">
        <v>128</v>
      </c>
      <c r="R16" s="28" t="s">
        <v>34</v>
      </c>
    </row>
    <row r="17" ht="60" spans="1:18">
      <c r="A17" s="7">
        <v>13</v>
      </c>
      <c r="B17" s="7" t="s">
        <v>85</v>
      </c>
      <c r="C17" s="7" t="s">
        <v>27</v>
      </c>
      <c r="D17" s="8" t="s">
        <v>67</v>
      </c>
      <c r="E17" s="9" t="s">
        <v>29</v>
      </c>
      <c r="F17" s="8" t="s">
        <v>77</v>
      </c>
      <c r="G17" s="8" t="s">
        <v>86</v>
      </c>
      <c r="H17" s="10">
        <v>50.55</v>
      </c>
      <c r="I17" s="10">
        <v>50.55</v>
      </c>
      <c r="J17" s="18">
        <v>50.55</v>
      </c>
      <c r="K17" s="19">
        <f t="shared" si="0"/>
        <v>1</v>
      </c>
      <c r="L17" s="9">
        <v>1749</v>
      </c>
      <c r="M17" s="9">
        <v>500</v>
      </c>
      <c r="N17" s="9"/>
      <c r="O17" s="8" t="s">
        <v>87</v>
      </c>
      <c r="P17" s="20" t="s">
        <v>33</v>
      </c>
      <c r="Q17" s="9">
        <v>500</v>
      </c>
      <c r="R17" s="28" t="s">
        <v>34</v>
      </c>
    </row>
    <row r="18" ht="48" spans="1:18">
      <c r="A18" s="7">
        <v>14</v>
      </c>
      <c r="B18" s="7" t="s">
        <v>88</v>
      </c>
      <c r="C18" s="7" t="s">
        <v>27</v>
      </c>
      <c r="D18" s="8" t="s">
        <v>89</v>
      </c>
      <c r="E18" s="9" t="s">
        <v>29</v>
      </c>
      <c r="F18" s="8" t="s">
        <v>90</v>
      </c>
      <c r="G18" s="8" t="s">
        <v>91</v>
      </c>
      <c r="H18" s="10">
        <v>14</v>
      </c>
      <c r="I18" s="10">
        <v>14</v>
      </c>
      <c r="J18" s="18">
        <v>14</v>
      </c>
      <c r="K18" s="19">
        <f t="shared" si="0"/>
        <v>1</v>
      </c>
      <c r="L18" s="9">
        <v>868</v>
      </c>
      <c r="M18" s="9">
        <v>166</v>
      </c>
      <c r="N18" s="9"/>
      <c r="O18" s="8" t="s">
        <v>92</v>
      </c>
      <c r="P18" s="20" t="s">
        <v>33</v>
      </c>
      <c r="Q18" s="9">
        <v>166</v>
      </c>
      <c r="R18" s="28" t="s">
        <v>34</v>
      </c>
    </row>
    <row r="19" ht="48" spans="1:18">
      <c r="A19" s="7">
        <v>15</v>
      </c>
      <c r="B19" s="7" t="s">
        <v>93</v>
      </c>
      <c r="C19" s="7" t="s">
        <v>27</v>
      </c>
      <c r="D19" s="8" t="s">
        <v>94</v>
      </c>
      <c r="E19" s="9" t="s">
        <v>29</v>
      </c>
      <c r="F19" s="8" t="s">
        <v>95</v>
      </c>
      <c r="G19" s="8" t="s">
        <v>96</v>
      </c>
      <c r="H19" s="10">
        <v>20</v>
      </c>
      <c r="I19" s="10">
        <v>20</v>
      </c>
      <c r="J19" s="18">
        <v>19.98</v>
      </c>
      <c r="K19" s="19">
        <f t="shared" si="0"/>
        <v>0.999</v>
      </c>
      <c r="L19" s="9">
        <v>300</v>
      </c>
      <c r="M19" s="9">
        <v>128</v>
      </c>
      <c r="N19" s="9"/>
      <c r="O19" s="8" t="s">
        <v>97</v>
      </c>
      <c r="P19" s="20" t="s">
        <v>33</v>
      </c>
      <c r="Q19" s="9">
        <v>128</v>
      </c>
      <c r="R19" s="28" t="s">
        <v>34</v>
      </c>
    </row>
    <row r="20" ht="84" spans="1:18">
      <c r="A20" s="7">
        <v>16</v>
      </c>
      <c r="B20" s="7" t="s">
        <v>98</v>
      </c>
      <c r="C20" s="7" t="s">
        <v>27</v>
      </c>
      <c r="D20" s="8" t="s">
        <v>99</v>
      </c>
      <c r="E20" s="9" t="s">
        <v>29</v>
      </c>
      <c r="F20" s="8" t="s">
        <v>100</v>
      </c>
      <c r="G20" s="7" t="s">
        <v>101</v>
      </c>
      <c r="H20" s="10">
        <v>29</v>
      </c>
      <c r="I20" s="10">
        <v>29</v>
      </c>
      <c r="J20" s="23"/>
      <c r="K20" s="19">
        <f t="shared" si="0"/>
        <v>0</v>
      </c>
      <c r="L20" s="9">
        <v>480</v>
      </c>
      <c r="M20" s="9">
        <v>118</v>
      </c>
      <c r="N20" s="9"/>
      <c r="O20" s="8" t="s">
        <v>102</v>
      </c>
      <c r="P20" s="20" t="s">
        <v>33</v>
      </c>
      <c r="Q20" s="9">
        <v>118</v>
      </c>
      <c r="R20" s="28" t="s">
        <v>34</v>
      </c>
    </row>
    <row r="21" ht="96" spans="1:18">
      <c r="A21" s="7">
        <v>17</v>
      </c>
      <c r="B21" s="7" t="s">
        <v>103</v>
      </c>
      <c r="C21" s="7" t="s">
        <v>27</v>
      </c>
      <c r="D21" s="8" t="s">
        <v>99</v>
      </c>
      <c r="E21" s="9" t="s">
        <v>29</v>
      </c>
      <c r="F21" s="8" t="s">
        <v>100</v>
      </c>
      <c r="G21" s="7" t="s">
        <v>104</v>
      </c>
      <c r="H21" s="10">
        <v>22</v>
      </c>
      <c r="I21" s="10">
        <v>22</v>
      </c>
      <c r="J21" s="23"/>
      <c r="K21" s="19">
        <f t="shared" si="0"/>
        <v>0</v>
      </c>
      <c r="L21" s="9">
        <v>480</v>
      </c>
      <c r="M21" s="9">
        <v>58</v>
      </c>
      <c r="N21" s="9"/>
      <c r="O21" s="8" t="s">
        <v>105</v>
      </c>
      <c r="P21" s="20" t="s">
        <v>33</v>
      </c>
      <c r="Q21" s="9">
        <v>58</v>
      </c>
      <c r="R21" s="28" t="s">
        <v>34</v>
      </c>
    </row>
    <row r="22" ht="60" spans="1:18">
      <c r="A22" s="7">
        <v>18</v>
      </c>
      <c r="B22" s="7" t="s">
        <v>106</v>
      </c>
      <c r="C22" s="7" t="s">
        <v>27</v>
      </c>
      <c r="D22" s="8" t="s">
        <v>107</v>
      </c>
      <c r="E22" s="9" t="s">
        <v>29</v>
      </c>
      <c r="F22" s="8" t="s">
        <v>108</v>
      </c>
      <c r="G22" s="7" t="s">
        <v>109</v>
      </c>
      <c r="H22" s="10">
        <v>10</v>
      </c>
      <c r="I22" s="10">
        <v>10</v>
      </c>
      <c r="J22" s="18">
        <v>10</v>
      </c>
      <c r="K22" s="19">
        <f t="shared" si="0"/>
        <v>1</v>
      </c>
      <c r="L22" s="9">
        <v>300</v>
      </c>
      <c r="M22" s="9">
        <v>74</v>
      </c>
      <c r="N22" s="9"/>
      <c r="O22" s="8" t="s">
        <v>110</v>
      </c>
      <c r="P22" s="20" t="s">
        <v>33</v>
      </c>
      <c r="Q22" s="9">
        <v>74</v>
      </c>
      <c r="R22" s="28" t="s">
        <v>34</v>
      </c>
    </row>
    <row r="23" ht="48" spans="1:18">
      <c r="A23" s="7">
        <v>19</v>
      </c>
      <c r="B23" s="7" t="s">
        <v>111</v>
      </c>
      <c r="C23" s="7" t="s">
        <v>27</v>
      </c>
      <c r="D23" s="8" t="s">
        <v>112</v>
      </c>
      <c r="E23" s="9" t="s">
        <v>29</v>
      </c>
      <c r="F23" s="8" t="s">
        <v>113</v>
      </c>
      <c r="G23" s="7" t="s">
        <v>114</v>
      </c>
      <c r="H23" s="10">
        <v>20</v>
      </c>
      <c r="I23" s="10">
        <v>20</v>
      </c>
      <c r="J23" s="18">
        <v>20</v>
      </c>
      <c r="K23" s="19">
        <f t="shared" si="0"/>
        <v>1</v>
      </c>
      <c r="L23" s="9">
        <v>228</v>
      </c>
      <c r="M23" s="9">
        <v>52</v>
      </c>
      <c r="N23" s="9"/>
      <c r="O23" s="8" t="s">
        <v>115</v>
      </c>
      <c r="P23" s="20" t="s">
        <v>33</v>
      </c>
      <c r="Q23" s="9">
        <v>52</v>
      </c>
      <c r="R23" s="28" t="s">
        <v>34</v>
      </c>
    </row>
    <row r="24" ht="72" spans="1:18">
      <c r="A24" s="7">
        <v>20</v>
      </c>
      <c r="B24" s="7" t="s">
        <v>116</v>
      </c>
      <c r="C24" s="7" t="s">
        <v>27</v>
      </c>
      <c r="D24" s="8" t="s">
        <v>117</v>
      </c>
      <c r="E24" s="9" t="s">
        <v>29</v>
      </c>
      <c r="F24" s="8" t="s">
        <v>118</v>
      </c>
      <c r="G24" s="7" t="s">
        <v>119</v>
      </c>
      <c r="H24" s="10">
        <v>19</v>
      </c>
      <c r="I24" s="10">
        <v>19</v>
      </c>
      <c r="J24" s="18">
        <v>19</v>
      </c>
      <c r="K24" s="19">
        <f t="shared" si="0"/>
        <v>1</v>
      </c>
      <c r="L24" s="9">
        <v>1500</v>
      </c>
      <c r="M24" s="9">
        <v>650</v>
      </c>
      <c r="N24" s="9"/>
      <c r="O24" s="8" t="s">
        <v>120</v>
      </c>
      <c r="P24" s="20" t="s">
        <v>33</v>
      </c>
      <c r="Q24" s="9">
        <v>650</v>
      </c>
      <c r="R24" s="28" t="s">
        <v>34</v>
      </c>
    </row>
    <row r="25" ht="60" spans="1:18">
      <c r="A25" s="7">
        <v>21</v>
      </c>
      <c r="B25" s="7" t="s">
        <v>121</v>
      </c>
      <c r="C25" s="7" t="s">
        <v>27</v>
      </c>
      <c r="D25" s="8" t="s">
        <v>117</v>
      </c>
      <c r="E25" s="9" t="s">
        <v>29</v>
      </c>
      <c r="F25" s="8" t="s">
        <v>118</v>
      </c>
      <c r="G25" s="7" t="s">
        <v>122</v>
      </c>
      <c r="H25" s="10">
        <v>20</v>
      </c>
      <c r="I25" s="10">
        <v>20</v>
      </c>
      <c r="J25" s="18">
        <v>14.93</v>
      </c>
      <c r="K25" s="19">
        <f t="shared" si="0"/>
        <v>0.7465</v>
      </c>
      <c r="L25" s="9">
        <v>1500</v>
      </c>
      <c r="M25" s="9">
        <v>750</v>
      </c>
      <c r="N25" s="9"/>
      <c r="O25" s="8" t="s">
        <v>123</v>
      </c>
      <c r="P25" s="20" t="s">
        <v>33</v>
      </c>
      <c r="Q25" s="9">
        <v>750</v>
      </c>
      <c r="R25" s="28" t="s">
        <v>34</v>
      </c>
    </row>
    <row r="26" ht="72" spans="1:18">
      <c r="A26" s="7">
        <v>22</v>
      </c>
      <c r="B26" s="7" t="s">
        <v>124</v>
      </c>
      <c r="C26" s="7" t="s">
        <v>27</v>
      </c>
      <c r="D26" s="8" t="s">
        <v>125</v>
      </c>
      <c r="E26" s="9" t="s">
        <v>29</v>
      </c>
      <c r="F26" s="8" t="s">
        <v>126</v>
      </c>
      <c r="G26" s="8" t="s">
        <v>127</v>
      </c>
      <c r="H26" s="10">
        <v>11</v>
      </c>
      <c r="I26" s="10">
        <v>11</v>
      </c>
      <c r="J26" s="18">
        <v>10.86</v>
      </c>
      <c r="K26" s="19">
        <f t="shared" si="0"/>
        <v>0.987272727272727</v>
      </c>
      <c r="L26" s="9">
        <v>800</v>
      </c>
      <c r="M26" s="9">
        <v>350</v>
      </c>
      <c r="N26" s="9"/>
      <c r="O26" s="8" t="s">
        <v>128</v>
      </c>
      <c r="P26" s="20" t="s">
        <v>33</v>
      </c>
      <c r="Q26" s="9">
        <v>350</v>
      </c>
      <c r="R26" s="28" t="s">
        <v>34</v>
      </c>
    </row>
    <row r="27" ht="72" spans="1:18">
      <c r="A27" s="7">
        <v>23</v>
      </c>
      <c r="B27" s="7" t="s">
        <v>129</v>
      </c>
      <c r="C27" s="7" t="s">
        <v>27</v>
      </c>
      <c r="D27" s="7" t="s">
        <v>130</v>
      </c>
      <c r="E27" s="9" t="s">
        <v>29</v>
      </c>
      <c r="F27" s="9" t="s">
        <v>131</v>
      </c>
      <c r="G27" s="9" t="s">
        <v>132</v>
      </c>
      <c r="H27" s="10">
        <v>29</v>
      </c>
      <c r="I27" s="10">
        <v>29</v>
      </c>
      <c r="J27" s="18">
        <v>28.47</v>
      </c>
      <c r="K27" s="19">
        <f t="shared" si="0"/>
        <v>0.981724137931034</v>
      </c>
      <c r="L27" s="9">
        <v>5600</v>
      </c>
      <c r="M27" s="9">
        <v>600</v>
      </c>
      <c r="N27" s="9"/>
      <c r="O27" s="9" t="s">
        <v>133</v>
      </c>
      <c r="P27" s="20" t="s">
        <v>33</v>
      </c>
      <c r="Q27" s="9">
        <v>600</v>
      </c>
      <c r="R27" s="28" t="s">
        <v>34</v>
      </c>
    </row>
    <row r="28" ht="60" spans="1:18">
      <c r="A28" s="7">
        <v>24</v>
      </c>
      <c r="B28" s="7" t="s">
        <v>134</v>
      </c>
      <c r="C28" s="7" t="s">
        <v>27</v>
      </c>
      <c r="D28" s="7" t="s">
        <v>135</v>
      </c>
      <c r="E28" s="9" t="s">
        <v>29</v>
      </c>
      <c r="F28" s="9" t="s">
        <v>136</v>
      </c>
      <c r="G28" s="9" t="s">
        <v>137</v>
      </c>
      <c r="H28" s="11">
        <v>6</v>
      </c>
      <c r="I28" s="11">
        <v>6</v>
      </c>
      <c r="J28" s="18">
        <v>6</v>
      </c>
      <c r="K28" s="19">
        <f t="shared" si="0"/>
        <v>1</v>
      </c>
      <c r="L28" s="9">
        <v>110</v>
      </c>
      <c r="M28" s="9">
        <v>26</v>
      </c>
      <c r="N28" s="9"/>
      <c r="O28" s="9" t="s">
        <v>138</v>
      </c>
      <c r="P28" s="20" t="s">
        <v>33</v>
      </c>
      <c r="Q28" s="9">
        <v>26</v>
      </c>
      <c r="R28" s="28" t="s">
        <v>34</v>
      </c>
    </row>
    <row r="29" ht="72" spans="1:18">
      <c r="A29" s="7">
        <v>25</v>
      </c>
      <c r="B29" s="7" t="s">
        <v>139</v>
      </c>
      <c r="C29" s="7" t="s">
        <v>27</v>
      </c>
      <c r="D29" s="7" t="s">
        <v>135</v>
      </c>
      <c r="E29" s="9" t="s">
        <v>29</v>
      </c>
      <c r="F29" s="9" t="s">
        <v>136</v>
      </c>
      <c r="G29" s="7" t="s">
        <v>140</v>
      </c>
      <c r="H29" s="11">
        <v>5</v>
      </c>
      <c r="I29" s="11">
        <v>5</v>
      </c>
      <c r="J29" s="18">
        <v>5</v>
      </c>
      <c r="K29" s="19">
        <f t="shared" si="0"/>
        <v>1</v>
      </c>
      <c r="L29" s="9">
        <v>200</v>
      </c>
      <c r="M29" s="9">
        <v>49</v>
      </c>
      <c r="N29" s="9"/>
      <c r="O29" s="9" t="s">
        <v>141</v>
      </c>
      <c r="P29" s="20" t="s">
        <v>33</v>
      </c>
      <c r="Q29" s="9">
        <v>49</v>
      </c>
      <c r="R29" s="28" t="s">
        <v>34</v>
      </c>
    </row>
    <row r="30" ht="60" spans="1:18">
      <c r="A30" s="7">
        <v>26</v>
      </c>
      <c r="B30" s="7" t="s">
        <v>142</v>
      </c>
      <c r="C30" s="7" t="s">
        <v>27</v>
      </c>
      <c r="D30" s="7" t="s">
        <v>143</v>
      </c>
      <c r="E30" s="9" t="s">
        <v>29</v>
      </c>
      <c r="F30" s="9" t="s">
        <v>144</v>
      </c>
      <c r="G30" s="7" t="s">
        <v>145</v>
      </c>
      <c r="H30" s="11">
        <v>9</v>
      </c>
      <c r="I30" s="11">
        <v>9</v>
      </c>
      <c r="J30" s="18">
        <v>9</v>
      </c>
      <c r="K30" s="19">
        <f t="shared" si="0"/>
        <v>1</v>
      </c>
      <c r="L30" s="9">
        <v>109</v>
      </c>
      <c r="M30" s="9">
        <v>32</v>
      </c>
      <c r="N30" s="9"/>
      <c r="O30" s="9" t="s">
        <v>146</v>
      </c>
      <c r="P30" s="20" t="s">
        <v>33</v>
      </c>
      <c r="Q30" s="9">
        <v>32</v>
      </c>
      <c r="R30" s="28" t="s">
        <v>34</v>
      </c>
    </row>
    <row r="31" ht="84" spans="1:18">
      <c r="A31" s="7">
        <v>27</v>
      </c>
      <c r="B31" s="7" t="s">
        <v>147</v>
      </c>
      <c r="C31" s="7" t="s">
        <v>27</v>
      </c>
      <c r="D31" s="7" t="s">
        <v>148</v>
      </c>
      <c r="E31" s="9" t="s">
        <v>29</v>
      </c>
      <c r="F31" s="9" t="s">
        <v>131</v>
      </c>
      <c r="G31" s="9" t="s">
        <v>149</v>
      </c>
      <c r="H31" s="11">
        <v>20</v>
      </c>
      <c r="I31" s="11">
        <v>20</v>
      </c>
      <c r="J31" s="18">
        <v>20</v>
      </c>
      <c r="K31" s="19">
        <f t="shared" si="0"/>
        <v>1</v>
      </c>
      <c r="L31" s="9">
        <v>126</v>
      </c>
      <c r="M31" s="9">
        <v>35</v>
      </c>
      <c r="N31" s="9"/>
      <c r="O31" s="9" t="s">
        <v>150</v>
      </c>
      <c r="P31" s="20" t="s">
        <v>33</v>
      </c>
      <c r="Q31" s="9">
        <v>35</v>
      </c>
      <c r="R31" s="28" t="s">
        <v>34</v>
      </c>
    </row>
    <row r="32" ht="60" spans="1:18">
      <c r="A32" s="7">
        <v>28</v>
      </c>
      <c r="B32" s="7" t="s">
        <v>151</v>
      </c>
      <c r="C32" s="7" t="s">
        <v>27</v>
      </c>
      <c r="D32" s="7" t="s">
        <v>152</v>
      </c>
      <c r="E32" s="9" t="s">
        <v>29</v>
      </c>
      <c r="F32" s="9" t="s">
        <v>131</v>
      </c>
      <c r="G32" s="7" t="s">
        <v>153</v>
      </c>
      <c r="H32" s="11">
        <v>8</v>
      </c>
      <c r="I32" s="11">
        <v>8</v>
      </c>
      <c r="J32" s="18">
        <v>8</v>
      </c>
      <c r="K32" s="19">
        <f t="shared" si="0"/>
        <v>1</v>
      </c>
      <c r="L32" s="9">
        <v>98</v>
      </c>
      <c r="M32" s="9">
        <v>12</v>
      </c>
      <c r="N32" s="9"/>
      <c r="O32" s="9" t="s">
        <v>154</v>
      </c>
      <c r="P32" s="20" t="s">
        <v>33</v>
      </c>
      <c r="Q32" s="9">
        <v>12</v>
      </c>
      <c r="R32" s="28" t="s">
        <v>34</v>
      </c>
    </row>
    <row r="33" ht="96" spans="1:18">
      <c r="A33" s="7">
        <v>29</v>
      </c>
      <c r="B33" s="7" t="s">
        <v>155</v>
      </c>
      <c r="C33" s="7" t="s">
        <v>27</v>
      </c>
      <c r="D33" s="7" t="s">
        <v>156</v>
      </c>
      <c r="E33" s="9" t="s">
        <v>29</v>
      </c>
      <c r="F33" s="9" t="s">
        <v>131</v>
      </c>
      <c r="G33" s="9" t="s">
        <v>157</v>
      </c>
      <c r="H33" s="11">
        <v>8</v>
      </c>
      <c r="I33" s="11">
        <v>8</v>
      </c>
      <c r="J33" s="18">
        <v>8</v>
      </c>
      <c r="K33" s="19">
        <f t="shared" si="0"/>
        <v>1</v>
      </c>
      <c r="L33" s="9">
        <v>120</v>
      </c>
      <c r="M33" s="9">
        <v>20</v>
      </c>
      <c r="N33" s="9"/>
      <c r="O33" s="9" t="s">
        <v>158</v>
      </c>
      <c r="P33" s="20" t="s">
        <v>33</v>
      </c>
      <c r="Q33" s="9">
        <v>20</v>
      </c>
      <c r="R33" s="28" t="s">
        <v>34</v>
      </c>
    </row>
    <row r="34" ht="60" spans="1:18">
      <c r="A34" s="7">
        <v>30</v>
      </c>
      <c r="B34" s="7" t="s">
        <v>159</v>
      </c>
      <c r="C34" s="7" t="s">
        <v>27</v>
      </c>
      <c r="D34" s="7" t="s">
        <v>160</v>
      </c>
      <c r="E34" s="9" t="s">
        <v>29</v>
      </c>
      <c r="F34" s="9" t="s">
        <v>131</v>
      </c>
      <c r="G34" s="7" t="s">
        <v>161</v>
      </c>
      <c r="H34" s="11">
        <v>10</v>
      </c>
      <c r="I34" s="11">
        <v>10</v>
      </c>
      <c r="J34" s="18">
        <v>9.99</v>
      </c>
      <c r="K34" s="19">
        <f t="shared" si="0"/>
        <v>0.999</v>
      </c>
      <c r="L34" s="9">
        <v>110</v>
      </c>
      <c r="M34" s="9">
        <v>61</v>
      </c>
      <c r="N34" s="9"/>
      <c r="O34" s="9" t="s">
        <v>162</v>
      </c>
      <c r="P34" s="20" t="s">
        <v>33</v>
      </c>
      <c r="Q34" s="9">
        <v>61</v>
      </c>
      <c r="R34" s="28" t="s">
        <v>34</v>
      </c>
    </row>
    <row r="35" ht="60" spans="1:18">
      <c r="A35" s="7">
        <v>31</v>
      </c>
      <c r="B35" s="7" t="s">
        <v>163</v>
      </c>
      <c r="C35" s="7" t="s">
        <v>27</v>
      </c>
      <c r="D35" s="7" t="s">
        <v>164</v>
      </c>
      <c r="E35" s="9" t="s">
        <v>29</v>
      </c>
      <c r="F35" s="9" t="s">
        <v>131</v>
      </c>
      <c r="G35" s="7" t="s">
        <v>165</v>
      </c>
      <c r="H35" s="11">
        <v>13</v>
      </c>
      <c r="I35" s="11">
        <v>13</v>
      </c>
      <c r="J35" s="18">
        <v>12.9</v>
      </c>
      <c r="K35" s="19">
        <f t="shared" si="0"/>
        <v>0.992307692307692</v>
      </c>
      <c r="L35" s="9">
        <v>140</v>
      </c>
      <c r="M35" s="9">
        <v>39</v>
      </c>
      <c r="N35" s="9"/>
      <c r="O35" s="9" t="s">
        <v>166</v>
      </c>
      <c r="P35" s="20" t="s">
        <v>33</v>
      </c>
      <c r="Q35" s="9">
        <v>39</v>
      </c>
      <c r="R35" s="28" t="s">
        <v>34</v>
      </c>
    </row>
    <row r="36" ht="48" spans="1:18">
      <c r="A36" s="7">
        <v>32</v>
      </c>
      <c r="B36" s="7" t="s">
        <v>167</v>
      </c>
      <c r="C36" s="7" t="s">
        <v>27</v>
      </c>
      <c r="D36" s="7" t="s">
        <v>130</v>
      </c>
      <c r="E36" s="9" t="s">
        <v>29</v>
      </c>
      <c r="F36" s="9" t="s">
        <v>131</v>
      </c>
      <c r="G36" s="7" t="s">
        <v>168</v>
      </c>
      <c r="H36" s="11">
        <v>3</v>
      </c>
      <c r="I36" s="11">
        <v>3</v>
      </c>
      <c r="J36" s="18">
        <v>3</v>
      </c>
      <c r="K36" s="19">
        <f t="shared" si="0"/>
        <v>1</v>
      </c>
      <c r="L36" s="9">
        <v>230</v>
      </c>
      <c r="M36" s="9">
        <v>61</v>
      </c>
      <c r="N36" s="9"/>
      <c r="O36" s="9" t="s">
        <v>169</v>
      </c>
      <c r="P36" s="20" t="s">
        <v>33</v>
      </c>
      <c r="Q36" s="9">
        <v>61</v>
      </c>
      <c r="R36" s="28" t="s">
        <v>34</v>
      </c>
    </row>
    <row r="37" ht="48" spans="1:18">
      <c r="A37" s="7">
        <v>33</v>
      </c>
      <c r="B37" s="7" t="s">
        <v>170</v>
      </c>
      <c r="C37" s="7" t="s">
        <v>27</v>
      </c>
      <c r="D37" s="7" t="s">
        <v>130</v>
      </c>
      <c r="E37" s="9" t="s">
        <v>29</v>
      </c>
      <c r="F37" s="9" t="s">
        <v>131</v>
      </c>
      <c r="G37" s="7" t="s">
        <v>171</v>
      </c>
      <c r="H37" s="11">
        <v>8</v>
      </c>
      <c r="I37" s="11">
        <v>8</v>
      </c>
      <c r="J37" s="18">
        <v>8</v>
      </c>
      <c r="K37" s="19">
        <f t="shared" si="0"/>
        <v>1</v>
      </c>
      <c r="L37" s="9">
        <v>4600</v>
      </c>
      <c r="M37" s="9">
        <v>730</v>
      </c>
      <c r="N37" s="9"/>
      <c r="O37" s="9" t="s">
        <v>172</v>
      </c>
      <c r="P37" s="20" t="s">
        <v>33</v>
      </c>
      <c r="Q37" s="9">
        <v>730</v>
      </c>
      <c r="R37" s="28" t="s">
        <v>34</v>
      </c>
    </row>
    <row r="38" ht="48" spans="1:18">
      <c r="A38" s="7">
        <v>34</v>
      </c>
      <c r="B38" s="7" t="s">
        <v>173</v>
      </c>
      <c r="C38" s="7" t="s">
        <v>27</v>
      </c>
      <c r="D38" s="7" t="s">
        <v>174</v>
      </c>
      <c r="E38" s="9" t="s">
        <v>29</v>
      </c>
      <c r="F38" s="9" t="s">
        <v>131</v>
      </c>
      <c r="G38" s="7" t="s">
        <v>175</v>
      </c>
      <c r="H38" s="11">
        <v>10</v>
      </c>
      <c r="I38" s="11">
        <v>10</v>
      </c>
      <c r="J38" s="18">
        <v>9.92</v>
      </c>
      <c r="K38" s="19">
        <f t="shared" si="0"/>
        <v>0.992</v>
      </c>
      <c r="L38" s="9">
        <v>140</v>
      </c>
      <c r="M38" s="9">
        <v>37</v>
      </c>
      <c r="N38" s="9"/>
      <c r="O38" s="9" t="s">
        <v>176</v>
      </c>
      <c r="P38" s="20" t="s">
        <v>33</v>
      </c>
      <c r="Q38" s="9">
        <v>37</v>
      </c>
      <c r="R38" s="28" t="s">
        <v>34</v>
      </c>
    </row>
    <row r="39" ht="144" spans="1:18">
      <c r="A39" s="7">
        <v>35</v>
      </c>
      <c r="B39" s="7" t="s">
        <v>177</v>
      </c>
      <c r="C39" s="7" t="s">
        <v>27</v>
      </c>
      <c r="D39" s="7" t="s">
        <v>178</v>
      </c>
      <c r="E39" s="9" t="s">
        <v>29</v>
      </c>
      <c r="F39" s="8" t="s">
        <v>179</v>
      </c>
      <c r="G39" s="7" t="s">
        <v>180</v>
      </c>
      <c r="H39" s="10">
        <v>29</v>
      </c>
      <c r="I39" s="10">
        <v>29</v>
      </c>
      <c r="J39" s="18">
        <v>28.91</v>
      </c>
      <c r="K39" s="19">
        <f t="shared" si="0"/>
        <v>0.996896551724138</v>
      </c>
      <c r="L39" s="9">
        <v>2016</v>
      </c>
      <c r="M39" s="9">
        <v>374</v>
      </c>
      <c r="N39" s="9"/>
      <c r="O39" s="9" t="s">
        <v>181</v>
      </c>
      <c r="P39" s="20" t="s">
        <v>33</v>
      </c>
      <c r="Q39" s="9">
        <v>374</v>
      </c>
      <c r="R39" s="28" t="s">
        <v>34</v>
      </c>
    </row>
    <row r="40" ht="108" spans="1:18">
      <c r="A40" s="7">
        <v>36</v>
      </c>
      <c r="B40" s="7" t="s">
        <v>182</v>
      </c>
      <c r="C40" s="7" t="s">
        <v>27</v>
      </c>
      <c r="D40" s="7" t="s">
        <v>183</v>
      </c>
      <c r="E40" s="9" t="s">
        <v>29</v>
      </c>
      <c r="F40" s="8" t="s">
        <v>179</v>
      </c>
      <c r="G40" s="7" t="s">
        <v>184</v>
      </c>
      <c r="H40" s="10">
        <v>29</v>
      </c>
      <c r="I40" s="10">
        <v>29</v>
      </c>
      <c r="J40" s="18">
        <v>29</v>
      </c>
      <c r="K40" s="19">
        <f t="shared" si="0"/>
        <v>1</v>
      </c>
      <c r="L40" s="9">
        <v>430</v>
      </c>
      <c r="M40" s="9">
        <v>15</v>
      </c>
      <c r="N40" s="9"/>
      <c r="O40" s="7" t="s">
        <v>185</v>
      </c>
      <c r="P40" s="20" t="s">
        <v>33</v>
      </c>
      <c r="Q40" s="9">
        <v>15</v>
      </c>
      <c r="R40" s="28" t="s">
        <v>34</v>
      </c>
    </row>
    <row r="41" ht="84" spans="1:18">
      <c r="A41" s="7">
        <v>37</v>
      </c>
      <c r="B41" s="7" t="s">
        <v>186</v>
      </c>
      <c r="C41" s="7" t="s">
        <v>27</v>
      </c>
      <c r="D41" s="8" t="s">
        <v>187</v>
      </c>
      <c r="E41" s="9" t="s">
        <v>29</v>
      </c>
      <c r="F41" s="8" t="s">
        <v>188</v>
      </c>
      <c r="G41" s="8" t="s">
        <v>189</v>
      </c>
      <c r="H41" s="10">
        <v>27</v>
      </c>
      <c r="I41" s="10">
        <v>27</v>
      </c>
      <c r="J41" s="18">
        <v>27</v>
      </c>
      <c r="K41" s="19">
        <f t="shared" si="0"/>
        <v>1</v>
      </c>
      <c r="L41" s="9">
        <v>800</v>
      </c>
      <c r="M41" s="9">
        <v>260</v>
      </c>
      <c r="N41" s="9">
        <v>0.015</v>
      </c>
      <c r="O41" s="9" t="s">
        <v>190</v>
      </c>
      <c r="P41" s="20" t="s">
        <v>33</v>
      </c>
      <c r="Q41" s="9">
        <v>260</v>
      </c>
      <c r="R41" s="28" t="s">
        <v>34</v>
      </c>
    </row>
    <row r="42" ht="84" spans="1:18">
      <c r="A42" s="7">
        <v>38</v>
      </c>
      <c r="B42" s="7" t="s">
        <v>191</v>
      </c>
      <c r="C42" s="7" t="s">
        <v>27</v>
      </c>
      <c r="D42" s="8" t="s">
        <v>192</v>
      </c>
      <c r="E42" s="9" t="s">
        <v>29</v>
      </c>
      <c r="F42" s="8" t="s">
        <v>188</v>
      </c>
      <c r="G42" s="8" t="s">
        <v>193</v>
      </c>
      <c r="H42" s="10">
        <v>28</v>
      </c>
      <c r="I42" s="10">
        <v>28</v>
      </c>
      <c r="J42" s="18">
        <v>28</v>
      </c>
      <c r="K42" s="19">
        <f t="shared" si="0"/>
        <v>1</v>
      </c>
      <c r="L42" s="9">
        <v>420</v>
      </c>
      <c r="M42" s="9">
        <v>160</v>
      </c>
      <c r="N42" s="9">
        <v>0.016</v>
      </c>
      <c r="O42" s="9" t="s">
        <v>194</v>
      </c>
      <c r="P42" s="20" t="s">
        <v>33</v>
      </c>
      <c r="Q42" s="9">
        <v>160</v>
      </c>
      <c r="R42" s="28" t="s">
        <v>34</v>
      </c>
    </row>
    <row r="43" ht="84" spans="1:18">
      <c r="A43" s="7">
        <v>39</v>
      </c>
      <c r="B43" s="7" t="s">
        <v>195</v>
      </c>
      <c r="C43" s="7" t="s">
        <v>27</v>
      </c>
      <c r="D43" s="7" t="s">
        <v>130</v>
      </c>
      <c r="E43" s="7" t="s">
        <v>29</v>
      </c>
      <c r="F43" s="8" t="s">
        <v>196</v>
      </c>
      <c r="G43" s="8" t="s">
        <v>197</v>
      </c>
      <c r="H43" s="10">
        <v>10</v>
      </c>
      <c r="I43" s="10">
        <v>10</v>
      </c>
      <c r="J43" s="18">
        <v>10</v>
      </c>
      <c r="K43" s="19">
        <f t="shared" si="0"/>
        <v>1</v>
      </c>
      <c r="L43" s="7">
        <v>420</v>
      </c>
      <c r="M43" s="7">
        <v>160</v>
      </c>
      <c r="N43" s="7"/>
      <c r="O43" s="8" t="s">
        <v>198</v>
      </c>
      <c r="P43" s="20" t="s">
        <v>33</v>
      </c>
      <c r="Q43" s="7">
        <v>160</v>
      </c>
      <c r="R43" s="28" t="s">
        <v>34</v>
      </c>
    </row>
    <row r="44" ht="96" spans="1:18">
      <c r="A44" s="7">
        <v>40</v>
      </c>
      <c r="B44" s="7" t="s">
        <v>199</v>
      </c>
      <c r="C44" s="7" t="s">
        <v>27</v>
      </c>
      <c r="D44" s="7" t="s">
        <v>200</v>
      </c>
      <c r="E44" s="9" t="s">
        <v>29</v>
      </c>
      <c r="F44" s="8" t="s">
        <v>201</v>
      </c>
      <c r="G44" s="8" t="s">
        <v>202</v>
      </c>
      <c r="H44" s="10">
        <v>10</v>
      </c>
      <c r="I44" s="10">
        <v>10</v>
      </c>
      <c r="J44" s="18">
        <v>10</v>
      </c>
      <c r="K44" s="19">
        <f t="shared" si="0"/>
        <v>1</v>
      </c>
      <c r="L44" s="9">
        <v>110</v>
      </c>
      <c r="M44" s="9">
        <v>18</v>
      </c>
      <c r="N44" s="9">
        <v>0.15</v>
      </c>
      <c r="O44" s="8" t="s">
        <v>203</v>
      </c>
      <c r="P44" s="20" t="s">
        <v>33</v>
      </c>
      <c r="Q44" s="9">
        <v>18</v>
      </c>
      <c r="R44" s="28" t="s">
        <v>34</v>
      </c>
    </row>
    <row r="45" ht="96" spans="1:18">
      <c r="A45" s="7">
        <v>41</v>
      </c>
      <c r="B45" s="7" t="s">
        <v>204</v>
      </c>
      <c r="C45" s="7" t="s">
        <v>27</v>
      </c>
      <c r="D45" s="7" t="s">
        <v>205</v>
      </c>
      <c r="E45" s="9" t="s">
        <v>29</v>
      </c>
      <c r="F45" s="8" t="s">
        <v>206</v>
      </c>
      <c r="G45" s="8" t="s">
        <v>207</v>
      </c>
      <c r="H45" s="10">
        <v>10</v>
      </c>
      <c r="I45" s="10">
        <v>10</v>
      </c>
      <c r="J45" s="18">
        <v>10</v>
      </c>
      <c r="K45" s="19">
        <f t="shared" si="0"/>
        <v>1</v>
      </c>
      <c r="L45" s="9">
        <v>1200</v>
      </c>
      <c r="M45" s="9">
        <v>324</v>
      </c>
      <c r="N45" s="9">
        <v>0.15</v>
      </c>
      <c r="O45" s="8" t="s">
        <v>208</v>
      </c>
      <c r="P45" s="20" t="s">
        <v>33</v>
      </c>
      <c r="Q45" s="9">
        <v>324</v>
      </c>
      <c r="R45" s="28" t="s">
        <v>34</v>
      </c>
    </row>
    <row r="46" ht="96" spans="1:18">
      <c r="A46" s="7">
        <v>42</v>
      </c>
      <c r="B46" s="7" t="s">
        <v>209</v>
      </c>
      <c r="C46" s="7" t="s">
        <v>27</v>
      </c>
      <c r="D46" s="7" t="s">
        <v>210</v>
      </c>
      <c r="E46" s="9" t="s">
        <v>29</v>
      </c>
      <c r="F46" s="8" t="s">
        <v>211</v>
      </c>
      <c r="G46" s="8" t="s">
        <v>212</v>
      </c>
      <c r="H46" s="10">
        <v>10</v>
      </c>
      <c r="I46" s="10">
        <v>10</v>
      </c>
      <c r="J46" s="23"/>
      <c r="K46" s="19">
        <f t="shared" si="0"/>
        <v>0</v>
      </c>
      <c r="L46" s="9">
        <v>90</v>
      </c>
      <c r="M46" s="9">
        <v>24</v>
      </c>
      <c r="N46" s="9">
        <v>0.15</v>
      </c>
      <c r="O46" s="8" t="s">
        <v>213</v>
      </c>
      <c r="P46" s="20" t="s">
        <v>33</v>
      </c>
      <c r="Q46" s="9">
        <v>24</v>
      </c>
      <c r="R46" s="28" t="s">
        <v>34</v>
      </c>
    </row>
    <row r="47" ht="60" spans="1:18">
      <c r="A47" s="7">
        <v>43</v>
      </c>
      <c r="B47" s="7" t="s">
        <v>214</v>
      </c>
      <c r="C47" s="7" t="s">
        <v>27</v>
      </c>
      <c r="D47" s="7" t="s">
        <v>215</v>
      </c>
      <c r="E47" s="9" t="s">
        <v>29</v>
      </c>
      <c r="F47" s="8" t="s">
        <v>216</v>
      </c>
      <c r="G47" s="7" t="s">
        <v>217</v>
      </c>
      <c r="H47" s="10">
        <v>20</v>
      </c>
      <c r="I47" s="10">
        <v>20</v>
      </c>
      <c r="J47" s="18">
        <v>20</v>
      </c>
      <c r="K47" s="19">
        <f t="shared" si="0"/>
        <v>1</v>
      </c>
      <c r="L47" s="9">
        <v>2500</v>
      </c>
      <c r="M47" s="9">
        <v>500</v>
      </c>
      <c r="N47" s="9"/>
      <c r="O47" s="8" t="s">
        <v>218</v>
      </c>
      <c r="P47" s="20" t="s">
        <v>33</v>
      </c>
      <c r="Q47" s="9">
        <v>500</v>
      </c>
      <c r="R47" s="28" t="s">
        <v>34</v>
      </c>
    </row>
    <row r="48" ht="96" spans="1:18">
      <c r="A48" s="7">
        <v>44</v>
      </c>
      <c r="B48" s="7" t="s">
        <v>219</v>
      </c>
      <c r="C48" s="7" t="s">
        <v>27</v>
      </c>
      <c r="D48" s="8" t="s">
        <v>220</v>
      </c>
      <c r="E48" s="9" t="s">
        <v>29</v>
      </c>
      <c r="F48" s="8" t="s">
        <v>221</v>
      </c>
      <c r="G48" s="8" t="s">
        <v>222</v>
      </c>
      <c r="H48" s="10">
        <v>11</v>
      </c>
      <c r="I48" s="10">
        <v>11</v>
      </c>
      <c r="J48" s="24">
        <v>11</v>
      </c>
      <c r="K48" s="19">
        <f t="shared" si="0"/>
        <v>1</v>
      </c>
      <c r="L48" s="9">
        <v>300</v>
      </c>
      <c r="M48" s="9">
        <v>30</v>
      </c>
      <c r="N48" s="9"/>
      <c r="O48" s="8" t="s">
        <v>223</v>
      </c>
      <c r="P48" s="20" t="s">
        <v>33</v>
      </c>
      <c r="Q48" s="9">
        <v>30</v>
      </c>
      <c r="R48" s="28" t="s">
        <v>34</v>
      </c>
    </row>
    <row r="49" ht="108" spans="1:18">
      <c r="A49" s="7">
        <v>45</v>
      </c>
      <c r="B49" s="7" t="s">
        <v>224</v>
      </c>
      <c r="C49" s="7" t="s">
        <v>27</v>
      </c>
      <c r="D49" s="8" t="s">
        <v>225</v>
      </c>
      <c r="E49" s="9" t="s">
        <v>29</v>
      </c>
      <c r="F49" s="8" t="s">
        <v>226</v>
      </c>
      <c r="G49" s="8" t="s">
        <v>227</v>
      </c>
      <c r="H49" s="10">
        <v>13</v>
      </c>
      <c r="I49" s="10">
        <v>13</v>
      </c>
      <c r="J49" s="24">
        <v>13</v>
      </c>
      <c r="K49" s="19">
        <f t="shared" si="0"/>
        <v>1</v>
      </c>
      <c r="L49" s="9">
        <v>130</v>
      </c>
      <c r="M49" s="9">
        <v>50</v>
      </c>
      <c r="N49" s="9"/>
      <c r="O49" s="8" t="s">
        <v>228</v>
      </c>
      <c r="P49" s="20" t="s">
        <v>33</v>
      </c>
      <c r="Q49" s="9">
        <v>50</v>
      </c>
      <c r="R49" s="28" t="s">
        <v>34</v>
      </c>
    </row>
    <row r="50" ht="84" spans="1:18">
      <c r="A50" s="7">
        <v>46</v>
      </c>
      <c r="B50" s="7" t="s">
        <v>229</v>
      </c>
      <c r="C50" s="7" t="s">
        <v>27</v>
      </c>
      <c r="D50" s="9" t="s">
        <v>230</v>
      </c>
      <c r="E50" s="9" t="s">
        <v>29</v>
      </c>
      <c r="F50" s="8" t="s">
        <v>231</v>
      </c>
      <c r="G50" s="9" t="s">
        <v>232</v>
      </c>
      <c r="H50" s="10">
        <v>29</v>
      </c>
      <c r="I50" s="10">
        <v>29</v>
      </c>
      <c r="J50" s="18">
        <v>29</v>
      </c>
      <c r="K50" s="19">
        <f t="shared" si="0"/>
        <v>1</v>
      </c>
      <c r="L50" s="9">
        <v>370</v>
      </c>
      <c r="M50" s="9">
        <v>80</v>
      </c>
      <c r="N50" s="9"/>
      <c r="O50" s="9" t="s">
        <v>233</v>
      </c>
      <c r="P50" s="20" t="s">
        <v>33</v>
      </c>
      <c r="Q50" s="9">
        <v>80</v>
      </c>
      <c r="R50" s="28" t="s">
        <v>34</v>
      </c>
    </row>
    <row r="51" ht="48" spans="1:18">
      <c r="A51" s="7">
        <v>47</v>
      </c>
      <c r="B51" s="7" t="s">
        <v>234</v>
      </c>
      <c r="C51" s="7" t="s">
        <v>27</v>
      </c>
      <c r="D51" s="9" t="s">
        <v>235</v>
      </c>
      <c r="E51" s="9" t="s">
        <v>29</v>
      </c>
      <c r="F51" s="8" t="s">
        <v>231</v>
      </c>
      <c r="G51" s="9" t="s">
        <v>236</v>
      </c>
      <c r="H51" s="10">
        <v>29</v>
      </c>
      <c r="I51" s="10">
        <v>29</v>
      </c>
      <c r="J51" s="18">
        <v>29</v>
      </c>
      <c r="K51" s="19">
        <f t="shared" si="0"/>
        <v>1</v>
      </c>
      <c r="L51" s="9">
        <v>309</v>
      </c>
      <c r="M51" s="9">
        <v>77</v>
      </c>
      <c r="N51" s="9"/>
      <c r="O51" s="9" t="s">
        <v>237</v>
      </c>
      <c r="P51" s="20" t="s">
        <v>33</v>
      </c>
      <c r="Q51" s="9">
        <v>77</v>
      </c>
      <c r="R51" s="28" t="s">
        <v>34</v>
      </c>
    </row>
    <row r="52" ht="60" spans="1:18">
      <c r="A52" s="7">
        <v>48</v>
      </c>
      <c r="B52" s="7" t="s">
        <v>238</v>
      </c>
      <c r="C52" s="7" t="s">
        <v>27</v>
      </c>
      <c r="D52" s="9" t="s">
        <v>239</v>
      </c>
      <c r="E52" s="9" t="s">
        <v>29</v>
      </c>
      <c r="F52" s="8" t="s">
        <v>240</v>
      </c>
      <c r="G52" s="9" t="s">
        <v>241</v>
      </c>
      <c r="H52" s="10">
        <v>4</v>
      </c>
      <c r="I52" s="10">
        <v>4</v>
      </c>
      <c r="J52" s="18">
        <v>4</v>
      </c>
      <c r="K52" s="19">
        <f t="shared" si="0"/>
        <v>1</v>
      </c>
      <c r="L52" s="9">
        <v>185</v>
      </c>
      <c r="M52" s="9">
        <v>54</v>
      </c>
      <c r="N52" s="9"/>
      <c r="O52" s="9" t="s">
        <v>242</v>
      </c>
      <c r="P52" s="20" t="s">
        <v>33</v>
      </c>
      <c r="Q52" s="9">
        <v>54</v>
      </c>
      <c r="R52" s="28" t="s">
        <v>34</v>
      </c>
    </row>
    <row r="53" ht="180" spans="1:18">
      <c r="A53" s="7">
        <v>49</v>
      </c>
      <c r="B53" s="7" t="s">
        <v>243</v>
      </c>
      <c r="C53" s="7" t="s">
        <v>27</v>
      </c>
      <c r="D53" s="9" t="s">
        <v>244</v>
      </c>
      <c r="E53" s="9" t="s">
        <v>29</v>
      </c>
      <c r="F53" s="9" t="s">
        <v>245</v>
      </c>
      <c r="G53" s="9" t="s">
        <v>246</v>
      </c>
      <c r="H53" s="10">
        <v>130</v>
      </c>
      <c r="I53" s="10">
        <v>130</v>
      </c>
      <c r="J53" s="18">
        <v>127.17</v>
      </c>
      <c r="K53" s="19">
        <f t="shared" si="0"/>
        <v>0.978230769230769</v>
      </c>
      <c r="L53" s="9">
        <v>5632</v>
      </c>
      <c r="M53" s="9">
        <v>1181</v>
      </c>
      <c r="N53" s="9"/>
      <c r="O53" s="9" t="s">
        <v>247</v>
      </c>
      <c r="P53" s="20" t="s">
        <v>33</v>
      </c>
      <c r="Q53" s="9">
        <v>1181</v>
      </c>
      <c r="R53" s="28" t="s">
        <v>34</v>
      </c>
    </row>
    <row r="54" ht="72" spans="1:18">
      <c r="A54" s="7">
        <v>50</v>
      </c>
      <c r="B54" s="7" t="s">
        <v>248</v>
      </c>
      <c r="C54" s="7" t="s">
        <v>27</v>
      </c>
      <c r="D54" s="9" t="s">
        <v>249</v>
      </c>
      <c r="E54" s="9" t="s">
        <v>29</v>
      </c>
      <c r="F54" s="9" t="s">
        <v>250</v>
      </c>
      <c r="G54" s="9" t="s">
        <v>251</v>
      </c>
      <c r="H54" s="10">
        <v>11</v>
      </c>
      <c r="I54" s="10">
        <v>11</v>
      </c>
      <c r="J54" s="25">
        <v>11</v>
      </c>
      <c r="K54" s="19">
        <f t="shared" si="0"/>
        <v>1</v>
      </c>
      <c r="L54" s="9">
        <v>1200</v>
      </c>
      <c r="M54" s="9">
        <v>300</v>
      </c>
      <c r="N54" s="9"/>
      <c r="O54" s="9" t="s">
        <v>252</v>
      </c>
      <c r="P54" s="20" t="s">
        <v>33</v>
      </c>
      <c r="Q54" s="9">
        <v>300</v>
      </c>
      <c r="R54" s="28" t="s">
        <v>34</v>
      </c>
    </row>
    <row r="55" ht="84" spans="1:18">
      <c r="A55" s="7">
        <v>51</v>
      </c>
      <c r="B55" s="7" t="s">
        <v>253</v>
      </c>
      <c r="C55" s="7" t="s">
        <v>27</v>
      </c>
      <c r="D55" s="9" t="s">
        <v>254</v>
      </c>
      <c r="E55" s="9" t="s">
        <v>29</v>
      </c>
      <c r="F55" s="12" t="s">
        <v>255</v>
      </c>
      <c r="G55" s="9" t="s">
        <v>256</v>
      </c>
      <c r="H55" s="10">
        <v>26</v>
      </c>
      <c r="I55" s="10">
        <v>26</v>
      </c>
      <c r="J55" s="18">
        <v>26</v>
      </c>
      <c r="K55" s="19">
        <f t="shared" si="0"/>
        <v>1</v>
      </c>
      <c r="L55" s="9">
        <v>5000</v>
      </c>
      <c r="M55" s="9">
        <v>212</v>
      </c>
      <c r="N55" s="9"/>
      <c r="O55" s="12" t="s">
        <v>257</v>
      </c>
      <c r="P55" s="20" t="s">
        <v>33</v>
      </c>
      <c r="Q55" s="9">
        <v>212</v>
      </c>
      <c r="R55" s="28" t="s">
        <v>34</v>
      </c>
    </row>
    <row r="56" ht="84" spans="1:18">
      <c r="A56" s="7">
        <v>52</v>
      </c>
      <c r="B56" s="7" t="s">
        <v>258</v>
      </c>
      <c r="C56" s="7" t="s">
        <v>27</v>
      </c>
      <c r="D56" s="9" t="s">
        <v>259</v>
      </c>
      <c r="E56" s="9" t="s">
        <v>29</v>
      </c>
      <c r="F56" s="12" t="s">
        <v>255</v>
      </c>
      <c r="G56" s="9" t="s">
        <v>260</v>
      </c>
      <c r="H56" s="11">
        <v>25</v>
      </c>
      <c r="I56" s="11">
        <v>25</v>
      </c>
      <c r="J56" s="23">
        <v>23.17</v>
      </c>
      <c r="K56" s="19">
        <f t="shared" si="0"/>
        <v>0.9268</v>
      </c>
      <c r="L56" s="9">
        <v>7000</v>
      </c>
      <c r="M56" s="9">
        <v>441</v>
      </c>
      <c r="N56" s="9"/>
      <c r="O56" s="12" t="s">
        <v>261</v>
      </c>
      <c r="P56" s="20" t="s">
        <v>33</v>
      </c>
      <c r="Q56" s="9">
        <v>441</v>
      </c>
      <c r="R56" s="28" t="s">
        <v>34</v>
      </c>
    </row>
    <row r="57" ht="96" spans="1:18">
      <c r="A57" s="7">
        <v>53</v>
      </c>
      <c r="B57" s="7" t="s">
        <v>262</v>
      </c>
      <c r="C57" s="7" t="s">
        <v>27</v>
      </c>
      <c r="D57" s="9" t="s">
        <v>263</v>
      </c>
      <c r="E57" s="9" t="s">
        <v>29</v>
      </c>
      <c r="F57" s="12" t="s">
        <v>255</v>
      </c>
      <c r="G57" s="9" t="s">
        <v>264</v>
      </c>
      <c r="H57" s="11">
        <v>11</v>
      </c>
      <c r="I57" s="11">
        <v>11</v>
      </c>
      <c r="J57" s="18">
        <v>10.94</v>
      </c>
      <c r="K57" s="19">
        <f t="shared" si="0"/>
        <v>0.994545454545455</v>
      </c>
      <c r="L57" s="9">
        <v>1664</v>
      </c>
      <c r="M57" s="9">
        <v>578</v>
      </c>
      <c r="N57" s="9"/>
      <c r="O57" s="9" t="s">
        <v>265</v>
      </c>
      <c r="P57" s="20" t="s">
        <v>33</v>
      </c>
      <c r="Q57" s="9">
        <v>578</v>
      </c>
      <c r="R57" s="28" t="s">
        <v>34</v>
      </c>
    </row>
    <row r="58" ht="84" spans="1:18">
      <c r="A58" s="7">
        <v>54</v>
      </c>
      <c r="B58" s="7" t="s">
        <v>266</v>
      </c>
      <c r="C58" s="7" t="s">
        <v>27</v>
      </c>
      <c r="D58" s="8" t="s">
        <v>267</v>
      </c>
      <c r="E58" s="9" t="s">
        <v>29</v>
      </c>
      <c r="F58" s="12" t="s">
        <v>255</v>
      </c>
      <c r="G58" s="8" t="s">
        <v>268</v>
      </c>
      <c r="H58" s="10">
        <v>11</v>
      </c>
      <c r="I58" s="10">
        <v>11</v>
      </c>
      <c r="J58" s="18">
        <v>10.99</v>
      </c>
      <c r="K58" s="19">
        <f t="shared" si="0"/>
        <v>0.999090909090909</v>
      </c>
      <c r="L58" s="9">
        <v>2258</v>
      </c>
      <c r="M58" s="9">
        <v>583</v>
      </c>
      <c r="N58" s="9"/>
      <c r="O58" s="8" t="s">
        <v>269</v>
      </c>
      <c r="P58" s="20" t="s">
        <v>33</v>
      </c>
      <c r="Q58" s="9">
        <v>583</v>
      </c>
      <c r="R58" s="28" t="s">
        <v>34</v>
      </c>
    </row>
    <row r="59" ht="84" spans="1:18">
      <c r="A59" s="7">
        <v>55</v>
      </c>
      <c r="B59" s="7" t="s">
        <v>270</v>
      </c>
      <c r="C59" s="7" t="s">
        <v>27</v>
      </c>
      <c r="D59" s="7" t="s">
        <v>271</v>
      </c>
      <c r="E59" s="9" t="s">
        <v>29</v>
      </c>
      <c r="F59" s="7" t="s">
        <v>272</v>
      </c>
      <c r="G59" s="7" t="s">
        <v>273</v>
      </c>
      <c r="H59" s="11">
        <v>29</v>
      </c>
      <c r="I59" s="11">
        <v>29</v>
      </c>
      <c r="J59" s="18">
        <v>28.97</v>
      </c>
      <c r="K59" s="19">
        <f t="shared" si="0"/>
        <v>0.998965517241379</v>
      </c>
      <c r="L59" s="9">
        <v>536</v>
      </c>
      <c r="M59" s="9">
        <v>134</v>
      </c>
      <c r="N59" s="9"/>
      <c r="O59" s="7" t="s">
        <v>274</v>
      </c>
      <c r="P59" s="20" t="s">
        <v>33</v>
      </c>
      <c r="Q59" s="9">
        <v>134</v>
      </c>
      <c r="R59" s="28" t="s">
        <v>34</v>
      </c>
    </row>
    <row r="60" ht="84" spans="1:18">
      <c r="A60" s="7">
        <v>56</v>
      </c>
      <c r="B60" s="7" t="s">
        <v>275</v>
      </c>
      <c r="C60" s="7" t="s">
        <v>27</v>
      </c>
      <c r="D60" s="9" t="s">
        <v>276</v>
      </c>
      <c r="E60" s="9" t="s">
        <v>29</v>
      </c>
      <c r="F60" s="7" t="s">
        <v>272</v>
      </c>
      <c r="G60" s="9" t="s">
        <v>277</v>
      </c>
      <c r="H60" s="11">
        <v>10</v>
      </c>
      <c r="I60" s="11">
        <v>10</v>
      </c>
      <c r="J60" s="18">
        <v>9.9801</v>
      </c>
      <c r="K60" s="19">
        <f t="shared" si="0"/>
        <v>0.99801</v>
      </c>
      <c r="L60" s="9">
        <v>168</v>
      </c>
      <c r="M60" s="9">
        <v>46</v>
      </c>
      <c r="N60" s="9"/>
      <c r="O60" s="9" t="s">
        <v>278</v>
      </c>
      <c r="P60" s="20" t="s">
        <v>33</v>
      </c>
      <c r="Q60" s="9">
        <v>46</v>
      </c>
      <c r="R60" s="28" t="s">
        <v>34</v>
      </c>
    </row>
    <row r="61" ht="72" spans="1:18">
      <c r="A61" s="7">
        <v>57</v>
      </c>
      <c r="B61" s="7" t="s">
        <v>279</v>
      </c>
      <c r="C61" s="7" t="s">
        <v>27</v>
      </c>
      <c r="D61" s="9" t="s">
        <v>280</v>
      </c>
      <c r="E61" s="9" t="s">
        <v>29</v>
      </c>
      <c r="F61" s="7" t="s">
        <v>272</v>
      </c>
      <c r="G61" s="9" t="s">
        <v>281</v>
      </c>
      <c r="H61" s="11">
        <v>16</v>
      </c>
      <c r="I61" s="11">
        <v>16</v>
      </c>
      <c r="J61" s="18">
        <v>15.84</v>
      </c>
      <c r="K61" s="19">
        <f t="shared" si="0"/>
        <v>0.99</v>
      </c>
      <c r="L61" s="9">
        <v>340</v>
      </c>
      <c r="M61" s="9">
        <v>100</v>
      </c>
      <c r="N61" s="9"/>
      <c r="O61" s="9" t="s">
        <v>282</v>
      </c>
      <c r="P61" s="20" t="s">
        <v>33</v>
      </c>
      <c r="Q61" s="9">
        <v>100</v>
      </c>
      <c r="R61" s="28" t="s">
        <v>34</v>
      </c>
    </row>
    <row r="62" ht="60" spans="1:18">
      <c r="A62" s="7">
        <v>58</v>
      </c>
      <c r="B62" s="7" t="s">
        <v>283</v>
      </c>
      <c r="C62" s="7" t="s">
        <v>27</v>
      </c>
      <c r="D62" s="9" t="s">
        <v>284</v>
      </c>
      <c r="E62" s="9" t="s">
        <v>29</v>
      </c>
      <c r="F62" s="7" t="s">
        <v>272</v>
      </c>
      <c r="G62" s="9" t="s">
        <v>285</v>
      </c>
      <c r="H62" s="11">
        <v>6</v>
      </c>
      <c r="I62" s="11">
        <v>6</v>
      </c>
      <c r="J62" s="18">
        <v>5.992</v>
      </c>
      <c r="K62" s="19">
        <f t="shared" si="0"/>
        <v>0.998666666666667</v>
      </c>
      <c r="L62" s="9">
        <v>270</v>
      </c>
      <c r="M62" s="9">
        <v>60</v>
      </c>
      <c r="N62" s="9"/>
      <c r="O62" s="9" t="s">
        <v>286</v>
      </c>
      <c r="P62" s="20" t="s">
        <v>33</v>
      </c>
      <c r="Q62" s="9">
        <v>60</v>
      </c>
      <c r="R62" s="28" t="s">
        <v>34</v>
      </c>
    </row>
    <row r="63" ht="84" spans="1:18">
      <c r="A63" s="7">
        <v>59</v>
      </c>
      <c r="B63" s="7" t="s">
        <v>287</v>
      </c>
      <c r="C63" s="7" t="s">
        <v>27</v>
      </c>
      <c r="D63" s="9" t="s">
        <v>288</v>
      </c>
      <c r="E63" s="9" t="s">
        <v>29</v>
      </c>
      <c r="F63" s="9" t="s">
        <v>289</v>
      </c>
      <c r="G63" s="9" t="s">
        <v>290</v>
      </c>
      <c r="H63" s="11">
        <v>12.46</v>
      </c>
      <c r="I63" s="11">
        <v>12.46</v>
      </c>
      <c r="J63" s="18">
        <v>12.42</v>
      </c>
      <c r="K63" s="19">
        <f t="shared" si="0"/>
        <v>0.996789727126806</v>
      </c>
      <c r="L63" s="9">
        <v>245</v>
      </c>
      <c r="M63" s="9">
        <v>46</v>
      </c>
      <c r="N63" s="9"/>
      <c r="O63" s="9" t="s">
        <v>291</v>
      </c>
      <c r="P63" s="20" t="s">
        <v>33</v>
      </c>
      <c r="Q63" s="9">
        <v>46</v>
      </c>
      <c r="R63" s="28" t="s">
        <v>34</v>
      </c>
    </row>
    <row r="64" ht="84" spans="1:18">
      <c r="A64" s="7">
        <v>60</v>
      </c>
      <c r="B64" s="7" t="s">
        <v>292</v>
      </c>
      <c r="C64" s="7" t="s">
        <v>27</v>
      </c>
      <c r="D64" s="9" t="s">
        <v>293</v>
      </c>
      <c r="E64" s="9" t="s">
        <v>29</v>
      </c>
      <c r="F64" s="9" t="s">
        <v>294</v>
      </c>
      <c r="G64" s="9" t="s">
        <v>295</v>
      </c>
      <c r="H64" s="11">
        <v>6</v>
      </c>
      <c r="I64" s="11">
        <v>6</v>
      </c>
      <c r="J64" s="25">
        <v>6</v>
      </c>
      <c r="K64" s="19">
        <f t="shared" si="0"/>
        <v>1</v>
      </c>
      <c r="L64" s="9">
        <v>270</v>
      </c>
      <c r="M64" s="9">
        <v>60</v>
      </c>
      <c r="N64" s="9"/>
      <c r="O64" s="9" t="s">
        <v>296</v>
      </c>
      <c r="P64" s="20" t="s">
        <v>33</v>
      </c>
      <c r="Q64" s="9">
        <v>60</v>
      </c>
      <c r="R64" s="28" t="s">
        <v>34</v>
      </c>
    </row>
    <row r="65" ht="60" spans="1:18">
      <c r="A65" s="7">
        <v>61</v>
      </c>
      <c r="B65" s="7" t="s">
        <v>297</v>
      </c>
      <c r="C65" s="7" t="s">
        <v>27</v>
      </c>
      <c r="D65" s="9" t="s">
        <v>298</v>
      </c>
      <c r="E65" s="9" t="s">
        <v>29</v>
      </c>
      <c r="F65" s="9" t="s">
        <v>299</v>
      </c>
      <c r="G65" s="9" t="s">
        <v>300</v>
      </c>
      <c r="H65" s="11">
        <v>3</v>
      </c>
      <c r="I65" s="11">
        <v>3</v>
      </c>
      <c r="J65" s="42">
        <v>3</v>
      </c>
      <c r="K65" s="19">
        <f t="shared" si="0"/>
        <v>1</v>
      </c>
      <c r="L65" s="9">
        <v>240</v>
      </c>
      <c r="M65" s="9">
        <v>65</v>
      </c>
      <c r="N65" s="9"/>
      <c r="O65" s="9" t="s">
        <v>301</v>
      </c>
      <c r="P65" s="20" t="s">
        <v>33</v>
      </c>
      <c r="Q65" s="9">
        <v>65</v>
      </c>
      <c r="R65" s="28" t="s">
        <v>34</v>
      </c>
    </row>
    <row r="66" ht="60" spans="1:18">
      <c r="A66" s="7">
        <v>62</v>
      </c>
      <c r="B66" s="7" t="s">
        <v>302</v>
      </c>
      <c r="C66" s="7" t="s">
        <v>27</v>
      </c>
      <c r="D66" s="9" t="s">
        <v>298</v>
      </c>
      <c r="E66" s="9" t="s">
        <v>29</v>
      </c>
      <c r="F66" s="9" t="s">
        <v>299</v>
      </c>
      <c r="G66" s="9" t="s">
        <v>303</v>
      </c>
      <c r="H66" s="11">
        <v>6</v>
      </c>
      <c r="I66" s="11">
        <v>6</v>
      </c>
      <c r="J66" s="42">
        <v>6</v>
      </c>
      <c r="K66" s="19">
        <f t="shared" si="0"/>
        <v>1</v>
      </c>
      <c r="L66" s="9">
        <v>300</v>
      </c>
      <c r="M66" s="9">
        <v>80</v>
      </c>
      <c r="N66" s="9"/>
      <c r="O66" s="9" t="s">
        <v>304</v>
      </c>
      <c r="P66" s="20" t="s">
        <v>33</v>
      </c>
      <c r="Q66" s="9">
        <v>80</v>
      </c>
      <c r="R66" s="28" t="s">
        <v>34</v>
      </c>
    </row>
    <row r="67" ht="60" spans="1:18">
      <c r="A67" s="7">
        <v>63</v>
      </c>
      <c r="B67" s="7" t="s">
        <v>305</v>
      </c>
      <c r="C67" s="7" t="s">
        <v>306</v>
      </c>
      <c r="D67" s="8" t="s">
        <v>28</v>
      </c>
      <c r="E67" s="9" t="s">
        <v>29</v>
      </c>
      <c r="F67" s="9" t="s">
        <v>54</v>
      </c>
      <c r="G67" s="9" t="s">
        <v>307</v>
      </c>
      <c r="H67" s="11">
        <v>210</v>
      </c>
      <c r="I67" s="11">
        <v>210</v>
      </c>
      <c r="J67" s="25">
        <v>109.05</v>
      </c>
      <c r="K67" s="19">
        <f t="shared" si="0"/>
        <v>0.519285714285714</v>
      </c>
      <c r="L67" s="9">
        <v>1400</v>
      </c>
      <c r="M67" s="9">
        <v>1400</v>
      </c>
      <c r="N67" s="9"/>
      <c r="O67" s="9" t="s">
        <v>308</v>
      </c>
      <c r="P67" s="20" t="s">
        <v>33</v>
      </c>
      <c r="Q67" s="9">
        <v>1400</v>
      </c>
      <c r="R67" s="28" t="s">
        <v>34</v>
      </c>
    </row>
    <row r="68" ht="60" spans="1:18">
      <c r="A68" s="7">
        <v>64</v>
      </c>
      <c r="B68" s="7" t="s">
        <v>309</v>
      </c>
      <c r="C68" s="7" t="s">
        <v>306</v>
      </c>
      <c r="D68" s="8" t="s">
        <v>28</v>
      </c>
      <c r="E68" s="9" t="s">
        <v>29</v>
      </c>
      <c r="F68" s="9" t="s">
        <v>54</v>
      </c>
      <c r="G68" s="9" t="s">
        <v>310</v>
      </c>
      <c r="H68" s="11">
        <v>70</v>
      </c>
      <c r="I68" s="11">
        <v>70</v>
      </c>
      <c r="J68" s="25">
        <v>46.1793</v>
      </c>
      <c r="K68" s="19">
        <f t="shared" si="0"/>
        <v>0.659704285714286</v>
      </c>
      <c r="L68" s="9">
        <v>26941</v>
      </c>
      <c r="M68" s="9">
        <v>26941</v>
      </c>
      <c r="N68" s="9"/>
      <c r="O68" s="9" t="s">
        <v>311</v>
      </c>
      <c r="P68" s="20" t="s">
        <v>33</v>
      </c>
      <c r="Q68" s="9">
        <v>26941</v>
      </c>
      <c r="R68" s="28" t="s">
        <v>34</v>
      </c>
    </row>
    <row r="69" ht="84" spans="1:18">
      <c r="A69" s="7">
        <v>65</v>
      </c>
      <c r="B69" s="7" t="s">
        <v>312</v>
      </c>
      <c r="C69" s="7" t="s">
        <v>306</v>
      </c>
      <c r="D69" s="8" t="s">
        <v>28</v>
      </c>
      <c r="E69" s="9" t="s">
        <v>29</v>
      </c>
      <c r="F69" s="9" t="s">
        <v>54</v>
      </c>
      <c r="G69" s="9" t="s">
        <v>313</v>
      </c>
      <c r="H69" s="11">
        <v>60</v>
      </c>
      <c r="I69" s="11">
        <v>60</v>
      </c>
      <c r="J69" s="18">
        <v>22</v>
      </c>
      <c r="K69" s="19">
        <f t="shared" si="0"/>
        <v>0.366666666666667</v>
      </c>
      <c r="L69" s="9">
        <v>500</v>
      </c>
      <c r="M69" s="9">
        <v>500</v>
      </c>
      <c r="N69" s="9"/>
      <c r="O69" s="9" t="s">
        <v>314</v>
      </c>
      <c r="P69" s="20" t="s">
        <v>33</v>
      </c>
      <c r="Q69" s="9">
        <v>500</v>
      </c>
      <c r="R69" s="28" t="s">
        <v>34</v>
      </c>
    </row>
    <row r="70" ht="84" spans="1:18">
      <c r="A70" s="7">
        <v>66</v>
      </c>
      <c r="B70" s="9" t="s">
        <v>315</v>
      </c>
      <c r="C70" s="7" t="s">
        <v>27</v>
      </c>
      <c r="D70" s="9" t="s">
        <v>316</v>
      </c>
      <c r="E70" s="9" t="s">
        <v>29</v>
      </c>
      <c r="F70" s="9" t="s">
        <v>316</v>
      </c>
      <c r="G70" s="9" t="s">
        <v>317</v>
      </c>
      <c r="H70" s="29">
        <v>20</v>
      </c>
      <c r="I70" s="29">
        <v>20</v>
      </c>
      <c r="J70" s="18">
        <v>20</v>
      </c>
      <c r="K70" s="19">
        <f t="shared" ref="K70:K133" si="1">J70/I70</f>
        <v>1</v>
      </c>
      <c r="L70" s="9">
        <v>100</v>
      </c>
      <c r="M70" s="9"/>
      <c r="N70" s="9"/>
      <c r="O70" s="9" t="s">
        <v>318</v>
      </c>
      <c r="P70" s="20" t="s">
        <v>33</v>
      </c>
      <c r="Q70" s="9"/>
      <c r="R70" s="28" t="s">
        <v>34</v>
      </c>
    </row>
    <row r="71" ht="108" spans="1:18">
      <c r="A71" s="7">
        <v>67</v>
      </c>
      <c r="B71" s="9" t="s">
        <v>319</v>
      </c>
      <c r="C71" s="7" t="s">
        <v>27</v>
      </c>
      <c r="D71" s="9" t="s">
        <v>320</v>
      </c>
      <c r="E71" s="9" t="s">
        <v>29</v>
      </c>
      <c r="F71" s="9" t="s">
        <v>321</v>
      </c>
      <c r="G71" s="9" t="s">
        <v>322</v>
      </c>
      <c r="H71" s="29">
        <v>15</v>
      </c>
      <c r="I71" s="29">
        <v>15</v>
      </c>
      <c r="J71" s="18">
        <v>15</v>
      </c>
      <c r="K71" s="19">
        <f t="shared" si="1"/>
        <v>1</v>
      </c>
      <c r="L71" s="9">
        <v>150</v>
      </c>
      <c r="M71" s="9"/>
      <c r="N71" s="9"/>
      <c r="O71" s="9" t="s">
        <v>323</v>
      </c>
      <c r="P71" s="20" t="s">
        <v>33</v>
      </c>
      <c r="Q71" s="9"/>
      <c r="R71" s="28" t="s">
        <v>34</v>
      </c>
    </row>
    <row r="72" ht="48" spans="1:18">
      <c r="A72" s="7">
        <v>68</v>
      </c>
      <c r="B72" s="9" t="s">
        <v>324</v>
      </c>
      <c r="C72" s="7" t="s">
        <v>27</v>
      </c>
      <c r="D72" s="9" t="s">
        <v>325</v>
      </c>
      <c r="E72" s="9" t="s">
        <v>29</v>
      </c>
      <c r="F72" s="9" t="s">
        <v>325</v>
      </c>
      <c r="G72" s="9" t="s">
        <v>326</v>
      </c>
      <c r="H72" s="29">
        <v>15</v>
      </c>
      <c r="I72" s="29">
        <v>15</v>
      </c>
      <c r="J72" s="23"/>
      <c r="K72" s="19">
        <f t="shared" si="1"/>
        <v>0</v>
      </c>
      <c r="L72" s="9">
        <v>800</v>
      </c>
      <c r="M72" s="9"/>
      <c r="N72" s="9"/>
      <c r="O72" s="9" t="s">
        <v>327</v>
      </c>
      <c r="P72" s="20" t="s">
        <v>33</v>
      </c>
      <c r="Q72" s="9"/>
      <c r="R72" s="28" t="s">
        <v>34</v>
      </c>
    </row>
    <row r="73" ht="84" spans="1:18">
      <c r="A73" s="7">
        <v>69</v>
      </c>
      <c r="B73" s="9" t="s">
        <v>328</v>
      </c>
      <c r="C73" s="7" t="s">
        <v>27</v>
      </c>
      <c r="D73" s="9" t="s">
        <v>329</v>
      </c>
      <c r="E73" s="9" t="s">
        <v>29</v>
      </c>
      <c r="F73" s="9" t="s">
        <v>329</v>
      </c>
      <c r="G73" s="9" t="s">
        <v>330</v>
      </c>
      <c r="H73" s="29">
        <v>5</v>
      </c>
      <c r="I73" s="29">
        <v>5</v>
      </c>
      <c r="J73" s="18">
        <v>5</v>
      </c>
      <c r="K73" s="19">
        <f t="shared" si="1"/>
        <v>1</v>
      </c>
      <c r="L73" s="9">
        <v>140</v>
      </c>
      <c r="M73" s="9"/>
      <c r="N73" s="9"/>
      <c r="O73" s="9" t="s">
        <v>331</v>
      </c>
      <c r="P73" s="20" t="s">
        <v>33</v>
      </c>
      <c r="Q73" s="9"/>
      <c r="R73" s="28" t="s">
        <v>34</v>
      </c>
    </row>
    <row r="74" ht="72" spans="1:18">
      <c r="A74" s="7">
        <v>70</v>
      </c>
      <c r="B74" s="30" t="s">
        <v>332</v>
      </c>
      <c r="C74" s="7" t="s">
        <v>27</v>
      </c>
      <c r="D74" s="9" t="s">
        <v>333</v>
      </c>
      <c r="E74" s="9" t="s">
        <v>29</v>
      </c>
      <c r="F74" s="9" t="s">
        <v>54</v>
      </c>
      <c r="G74" s="9" t="s">
        <v>334</v>
      </c>
      <c r="H74" s="29">
        <v>33.78</v>
      </c>
      <c r="I74" s="29">
        <v>33.78</v>
      </c>
      <c r="J74" s="40">
        <v>17.5004</v>
      </c>
      <c r="K74" s="19">
        <f t="shared" si="1"/>
        <v>0.518069863824748</v>
      </c>
      <c r="L74" s="9">
        <v>26941</v>
      </c>
      <c r="M74" s="9">
        <v>26941</v>
      </c>
      <c r="N74" s="9"/>
      <c r="O74" s="9" t="s">
        <v>334</v>
      </c>
      <c r="P74" s="20" t="s">
        <v>33</v>
      </c>
      <c r="Q74" s="9">
        <v>26941</v>
      </c>
      <c r="R74" s="28" t="s">
        <v>34</v>
      </c>
    </row>
    <row r="75" ht="84" spans="1:18">
      <c r="A75" s="7">
        <v>71</v>
      </c>
      <c r="B75" s="7" t="s">
        <v>335</v>
      </c>
      <c r="C75" s="7" t="s">
        <v>27</v>
      </c>
      <c r="D75" s="7" t="s">
        <v>336</v>
      </c>
      <c r="E75" s="9" t="s">
        <v>29</v>
      </c>
      <c r="F75" s="7" t="s">
        <v>337</v>
      </c>
      <c r="G75" s="7" t="s">
        <v>338</v>
      </c>
      <c r="H75" s="7">
        <v>500</v>
      </c>
      <c r="I75" s="7">
        <v>500</v>
      </c>
      <c r="J75" s="18">
        <v>500</v>
      </c>
      <c r="K75" s="19">
        <f t="shared" si="1"/>
        <v>1</v>
      </c>
      <c r="L75" s="7">
        <v>10000</v>
      </c>
      <c r="M75" s="9">
        <v>1000</v>
      </c>
      <c r="N75" s="9"/>
      <c r="O75" s="7" t="s">
        <v>339</v>
      </c>
      <c r="P75" s="20" t="s">
        <v>33</v>
      </c>
      <c r="Q75" s="9">
        <v>1000</v>
      </c>
      <c r="R75" s="28" t="s">
        <v>34</v>
      </c>
    </row>
    <row r="76" ht="48" spans="1:18">
      <c r="A76" s="7">
        <v>72</v>
      </c>
      <c r="B76" s="12" t="s">
        <v>340</v>
      </c>
      <c r="C76" s="7" t="s">
        <v>27</v>
      </c>
      <c r="D76" s="12" t="s">
        <v>341</v>
      </c>
      <c r="E76" s="9" t="s">
        <v>29</v>
      </c>
      <c r="F76" s="12" t="s">
        <v>342</v>
      </c>
      <c r="G76" s="12" t="s">
        <v>343</v>
      </c>
      <c r="H76" s="12">
        <v>10</v>
      </c>
      <c r="I76" s="12">
        <v>10</v>
      </c>
      <c r="J76" s="18">
        <v>10</v>
      </c>
      <c r="K76" s="19">
        <f t="shared" si="1"/>
        <v>1</v>
      </c>
      <c r="L76" s="12">
        <v>200</v>
      </c>
      <c r="M76" s="9">
        <v>30</v>
      </c>
      <c r="N76" s="9"/>
      <c r="O76" s="12" t="s">
        <v>344</v>
      </c>
      <c r="P76" s="20" t="s">
        <v>33</v>
      </c>
      <c r="Q76" s="9">
        <v>30</v>
      </c>
      <c r="R76" s="28" t="s">
        <v>34</v>
      </c>
    </row>
    <row r="77" ht="60" spans="1:18">
      <c r="A77" s="7">
        <v>73</v>
      </c>
      <c r="B77" s="12" t="s">
        <v>345</v>
      </c>
      <c r="C77" s="7" t="s">
        <v>27</v>
      </c>
      <c r="D77" s="12" t="s">
        <v>346</v>
      </c>
      <c r="E77" s="9" t="s">
        <v>29</v>
      </c>
      <c r="F77" s="12" t="s">
        <v>347</v>
      </c>
      <c r="G77" s="12" t="s">
        <v>348</v>
      </c>
      <c r="H77" s="12">
        <v>10</v>
      </c>
      <c r="I77" s="12">
        <v>10</v>
      </c>
      <c r="J77" s="18"/>
      <c r="K77" s="19">
        <f t="shared" si="1"/>
        <v>0</v>
      </c>
      <c r="L77" s="12">
        <v>3000</v>
      </c>
      <c r="M77" s="9">
        <v>500</v>
      </c>
      <c r="N77" s="9"/>
      <c r="O77" s="12" t="s">
        <v>349</v>
      </c>
      <c r="P77" s="20" t="s">
        <v>33</v>
      </c>
      <c r="Q77" s="9">
        <v>500</v>
      </c>
      <c r="R77" s="28" t="s">
        <v>34</v>
      </c>
    </row>
    <row r="78" ht="84" spans="1:18">
      <c r="A78" s="7">
        <v>74</v>
      </c>
      <c r="B78" s="12" t="s">
        <v>350</v>
      </c>
      <c r="C78" s="7" t="s">
        <v>27</v>
      </c>
      <c r="D78" s="12" t="s">
        <v>351</v>
      </c>
      <c r="E78" s="9" t="s">
        <v>29</v>
      </c>
      <c r="F78" s="12" t="s">
        <v>352</v>
      </c>
      <c r="G78" s="12" t="s">
        <v>353</v>
      </c>
      <c r="H78" s="12">
        <v>6</v>
      </c>
      <c r="I78" s="12">
        <v>6</v>
      </c>
      <c r="J78" s="18">
        <v>6</v>
      </c>
      <c r="K78" s="19">
        <f t="shared" si="1"/>
        <v>1</v>
      </c>
      <c r="L78" s="12">
        <v>148</v>
      </c>
      <c r="M78" s="9">
        <v>38</v>
      </c>
      <c r="N78" s="9"/>
      <c r="O78" s="12" t="s">
        <v>354</v>
      </c>
      <c r="P78" s="20" t="s">
        <v>33</v>
      </c>
      <c r="Q78" s="9">
        <v>38</v>
      </c>
      <c r="R78" s="28" t="s">
        <v>34</v>
      </c>
    </row>
    <row r="79" ht="48" spans="1:18">
      <c r="A79" s="7">
        <v>75</v>
      </c>
      <c r="B79" s="12" t="s">
        <v>355</v>
      </c>
      <c r="C79" s="7" t="s">
        <v>27</v>
      </c>
      <c r="D79" s="12" t="s">
        <v>356</v>
      </c>
      <c r="E79" s="9" t="s">
        <v>29</v>
      </c>
      <c r="F79" s="12" t="s">
        <v>357</v>
      </c>
      <c r="G79" s="12" t="s">
        <v>358</v>
      </c>
      <c r="H79" s="12">
        <v>5</v>
      </c>
      <c r="I79" s="12">
        <v>5</v>
      </c>
      <c r="J79" s="18">
        <v>5</v>
      </c>
      <c r="K79" s="19">
        <f t="shared" si="1"/>
        <v>1</v>
      </c>
      <c r="L79" s="12">
        <v>800</v>
      </c>
      <c r="M79" s="9">
        <v>125</v>
      </c>
      <c r="N79" s="9"/>
      <c r="O79" s="12" t="s">
        <v>349</v>
      </c>
      <c r="P79" s="20" t="s">
        <v>33</v>
      </c>
      <c r="Q79" s="9">
        <v>125</v>
      </c>
      <c r="R79" s="28" t="s">
        <v>34</v>
      </c>
    </row>
    <row r="80" ht="96" spans="1:18">
      <c r="A80" s="7">
        <v>76</v>
      </c>
      <c r="B80" s="31" t="s">
        <v>359</v>
      </c>
      <c r="C80" s="7" t="s">
        <v>27</v>
      </c>
      <c r="D80" s="31" t="s">
        <v>360</v>
      </c>
      <c r="E80" s="9" t="s">
        <v>29</v>
      </c>
      <c r="F80" s="12" t="s">
        <v>361</v>
      </c>
      <c r="G80" s="31" t="s">
        <v>362</v>
      </c>
      <c r="H80" s="7">
        <v>6</v>
      </c>
      <c r="I80" s="7">
        <v>6</v>
      </c>
      <c r="J80" s="18">
        <v>6</v>
      </c>
      <c r="K80" s="19">
        <f t="shared" si="1"/>
        <v>1</v>
      </c>
      <c r="L80" s="31">
        <v>50</v>
      </c>
      <c r="M80" s="9">
        <v>20</v>
      </c>
      <c r="N80" s="9"/>
      <c r="O80" s="31" t="s">
        <v>363</v>
      </c>
      <c r="P80" s="20" t="s">
        <v>33</v>
      </c>
      <c r="Q80" s="9">
        <v>20</v>
      </c>
      <c r="R80" s="28" t="s">
        <v>34</v>
      </c>
    </row>
    <row r="81" ht="48" spans="1:18">
      <c r="A81" s="7">
        <v>77</v>
      </c>
      <c r="B81" s="12" t="s">
        <v>364</v>
      </c>
      <c r="C81" s="7" t="s">
        <v>27</v>
      </c>
      <c r="D81" s="12" t="s">
        <v>365</v>
      </c>
      <c r="E81" s="9" t="s">
        <v>29</v>
      </c>
      <c r="F81" s="12" t="s">
        <v>366</v>
      </c>
      <c r="G81" s="12" t="s">
        <v>367</v>
      </c>
      <c r="H81" s="7">
        <v>6</v>
      </c>
      <c r="I81" s="7">
        <v>6</v>
      </c>
      <c r="J81" s="18"/>
      <c r="K81" s="19">
        <f t="shared" si="1"/>
        <v>0</v>
      </c>
      <c r="L81" s="12">
        <v>210</v>
      </c>
      <c r="M81" s="9">
        <v>80</v>
      </c>
      <c r="N81" s="9"/>
      <c r="O81" s="12" t="s">
        <v>368</v>
      </c>
      <c r="P81" s="20" t="s">
        <v>33</v>
      </c>
      <c r="Q81" s="9">
        <v>80</v>
      </c>
      <c r="R81" s="28" t="s">
        <v>34</v>
      </c>
    </row>
    <row r="82" ht="48" spans="1:18">
      <c r="A82" s="7">
        <v>78</v>
      </c>
      <c r="B82" s="12" t="s">
        <v>369</v>
      </c>
      <c r="C82" s="7" t="s">
        <v>27</v>
      </c>
      <c r="D82" s="12" t="s">
        <v>370</v>
      </c>
      <c r="E82" s="9" t="s">
        <v>29</v>
      </c>
      <c r="F82" s="12" t="s">
        <v>371</v>
      </c>
      <c r="G82" s="12" t="s">
        <v>372</v>
      </c>
      <c r="H82" s="7">
        <v>7</v>
      </c>
      <c r="I82" s="7">
        <v>7</v>
      </c>
      <c r="J82" s="18"/>
      <c r="K82" s="19">
        <f t="shared" si="1"/>
        <v>0</v>
      </c>
      <c r="L82" s="12">
        <v>150</v>
      </c>
      <c r="M82" s="9">
        <v>40</v>
      </c>
      <c r="N82" s="9"/>
      <c r="O82" s="12" t="s">
        <v>373</v>
      </c>
      <c r="P82" s="20" t="s">
        <v>33</v>
      </c>
      <c r="Q82" s="9">
        <v>40</v>
      </c>
      <c r="R82" s="28" t="s">
        <v>34</v>
      </c>
    </row>
    <row r="83" ht="72" spans="1:18">
      <c r="A83" s="7">
        <v>79</v>
      </c>
      <c r="B83" s="12" t="s">
        <v>374</v>
      </c>
      <c r="C83" s="7" t="s">
        <v>27</v>
      </c>
      <c r="D83" s="12" t="s">
        <v>284</v>
      </c>
      <c r="E83" s="9" t="s">
        <v>29</v>
      </c>
      <c r="F83" s="12" t="s">
        <v>375</v>
      </c>
      <c r="G83" s="12" t="s">
        <v>376</v>
      </c>
      <c r="H83" s="7">
        <v>6</v>
      </c>
      <c r="I83" s="7">
        <v>6</v>
      </c>
      <c r="J83" s="18">
        <v>6</v>
      </c>
      <c r="K83" s="19">
        <f t="shared" si="1"/>
        <v>1</v>
      </c>
      <c r="L83" s="12">
        <v>500</v>
      </c>
      <c r="M83" s="9">
        <v>50</v>
      </c>
      <c r="N83" s="9">
        <v>0.3</v>
      </c>
      <c r="O83" s="12" t="s">
        <v>377</v>
      </c>
      <c r="P83" s="20" t="s">
        <v>33</v>
      </c>
      <c r="Q83" s="9">
        <v>50</v>
      </c>
      <c r="R83" s="28" t="s">
        <v>34</v>
      </c>
    </row>
    <row r="84" ht="84" spans="1:18">
      <c r="A84" s="7">
        <v>80</v>
      </c>
      <c r="B84" s="7" t="s">
        <v>378</v>
      </c>
      <c r="C84" s="7" t="s">
        <v>27</v>
      </c>
      <c r="D84" s="7" t="s">
        <v>379</v>
      </c>
      <c r="E84" s="9" t="s">
        <v>29</v>
      </c>
      <c r="F84" s="7" t="s">
        <v>380</v>
      </c>
      <c r="G84" s="12" t="s">
        <v>381</v>
      </c>
      <c r="H84" s="7">
        <v>11</v>
      </c>
      <c r="I84" s="7">
        <v>11</v>
      </c>
      <c r="J84" s="18">
        <v>11</v>
      </c>
      <c r="K84" s="19">
        <f t="shared" si="1"/>
        <v>1</v>
      </c>
      <c r="L84" s="7">
        <v>10</v>
      </c>
      <c r="M84" s="9">
        <v>10</v>
      </c>
      <c r="N84" s="9">
        <v>0.5</v>
      </c>
      <c r="O84" s="7" t="s">
        <v>382</v>
      </c>
      <c r="P84" s="20" t="s">
        <v>33</v>
      </c>
      <c r="Q84" s="9">
        <v>10</v>
      </c>
      <c r="R84" s="28" t="s">
        <v>34</v>
      </c>
    </row>
    <row r="85" ht="96" spans="1:18">
      <c r="A85" s="7">
        <v>81</v>
      </c>
      <c r="B85" s="9" t="s">
        <v>383</v>
      </c>
      <c r="C85" s="7" t="s">
        <v>27</v>
      </c>
      <c r="D85" s="9" t="s">
        <v>384</v>
      </c>
      <c r="E85" s="9" t="s">
        <v>29</v>
      </c>
      <c r="F85" s="9" t="s">
        <v>385</v>
      </c>
      <c r="G85" s="9" t="s">
        <v>386</v>
      </c>
      <c r="H85" s="7">
        <v>10.6285</v>
      </c>
      <c r="I85" s="7">
        <v>10.6285</v>
      </c>
      <c r="J85" s="18">
        <v>10.6285</v>
      </c>
      <c r="K85" s="19">
        <f t="shared" si="1"/>
        <v>1</v>
      </c>
      <c r="L85" s="9">
        <v>50</v>
      </c>
      <c r="M85" s="9">
        <v>50</v>
      </c>
      <c r="N85" s="9"/>
      <c r="O85" s="9" t="s">
        <v>387</v>
      </c>
      <c r="P85" s="20" t="s">
        <v>33</v>
      </c>
      <c r="Q85" s="9">
        <v>50</v>
      </c>
      <c r="R85" s="28" t="s">
        <v>34</v>
      </c>
    </row>
    <row r="86" ht="84" spans="1:18">
      <c r="A86" s="7">
        <v>82</v>
      </c>
      <c r="B86" s="9" t="s">
        <v>388</v>
      </c>
      <c r="C86" s="7" t="s">
        <v>27</v>
      </c>
      <c r="D86" s="9" t="s">
        <v>125</v>
      </c>
      <c r="E86" s="9" t="s">
        <v>29</v>
      </c>
      <c r="F86" s="9" t="s">
        <v>126</v>
      </c>
      <c r="G86" s="9" t="s">
        <v>389</v>
      </c>
      <c r="H86" s="7">
        <v>10</v>
      </c>
      <c r="I86" s="7">
        <v>10</v>
      </c>
      <c r="J86" s="18"/>
      <c r="K86" s="19">
        <f t="shared" si="1"/>
        <v>0</v>
      </c>
      <c r="L86" s="9">
        <v>100</v>
      </c>
      <c r="M86" s="9">
        <v>30</v>
      </c>
      <c r="N86" s="9"/>
      <c r="O86" s="9" t="s">
        <v>390</v>
      </c>
      <c r="P86" s="20" t="s">
        <v>33</v>
      </c>
      <c r="Q86" s="9">
        <v>30</v>
      </c>
      <c r="R86" s="28" t="s">
        <v>34</v>
      </c>
    </row>
    <row r="87" ht="60" spans="1:18">
      <c r="A87" s="7">
        <v>83</v>
      </c>
      <c r="B87" s="9" t="s">
        <v>391</v>
      </c>
      <c r="C87" s="7" t="s">
        <v>52</v>
      </c>
      <c r="D87" s="9" t="s">
        <v>333</v>
      </c>
      <c r="E87" s="9" t="s">
        <v>29</v>
      </c>
      <c r="F87" s="32" t="s">
        <v>54</v>
      </c>
      <c r="G87" s="9" t="s">
        <v>392</v>
      </c>
      <c r="H87" s="7">
        <v>7.4055</v>
      </c>
      <c r="I87" s="7">
        <v>7.4055</v>
      </c>
      <c r="J87" s="18">
        <v>7.4055</v>
      </c>
      <c r="K87" s="19">
        <f t="shared" si="1"/>
        <v>1</v>
      </c>
      <c r="L87" s="9">
        <v>10</v>
      </c>
      <c r="M87" s="9">
        <v>9</v>
      </c>
      <c r="N87" s="9"/>
      <c r="O87" s="9" t="s">
        <v>393</v>
      </c>
      <c r="P87" s="20" t="s">
        <v>33</v>
      </c>
      <c r="Q87" s="9">
        <v>9</v>
      </c>
      <c r="R87" s="28" t="s">
        <v>34</v>
      </c>
    </row>
    <row r="88" ht="60" spans="1:18">
      <c r="A88" s="7">
        <v>84</v>
      </c>
      <c r="B88" s="9" t="s">
        <v>394</v>
      </c>
      <c r="C88" s="7" t="s">
        <v>27</v>
      </c>
      <c r="D88" s="9" t="s">
        <v>395</v>
      </c>
      <c r="E88" s="9" t="s">
        <v>29</v>
      </c>
      <c r="F88" s="32" t="s">
        <v>396</v>
      </c>
      <c r="G88" s="9" t="s">
        <v>397</v>
      </c>
      <c r="H88" s="7">
        <v>10</v>
      </c>
      <c r="I88" s="7">
        <v>10</v>
      </c>
      <c r="J88" s="18">
        <v>10</v>
      </c>
      <c r="K88" s="19">
        <f t="shared" si="1"/>
        <v>1</v>
      </c>
      <c r="L88" s="9">
        <v>50</v>
      </c>
      <c r="M88" s="9">
        <v>50</v>
      </c>
      <c r="N88" s="9"/>
      <c r="O88" s="9" t="s">
        <v>398</v>
      </c>
      <c r="P88" s="20" t="s">
        <v>33</v>
      </c>
      <c r="Q88" s="9">
        <v>50</v>
      </c>
      <c r="R88" s="28" t="s">
        <v>34</v>
      </c>
    </row>
    <row r="89" ht="72" spans="1:18">
      <c r="A89" s="7">
        <v>85</v>
      </c>
      <c r="B89" s="7" t="s">
        <v>399</v>
      </c>
      <c r="C89" s="7" t="s">
        <v>27</v>
      </c>
      <c r="D89" s="9" t="s">
        <v>333</v>
      </c>
      <c r="E89" s="9" t="s">
        <v>29</v>
      </c>
      <c r="F89" s="32" t="s">
        <v>400</v>
      </c>
      <c r="G89" s="7" t="s">
        <v>401</v>
      </c>
      <c r="H89" s="7">
        <v>32.496</v>
      </c>
      <c r="I89" s="7">
        <v>32.496</v>
      </c>
      <c r="J89" s="18">
        <v>32.496</v>
      </c>
      <c r="K89" s="19">
        <f t="shared" si="1"/>
        <v>1</v>
      </c>
      <c r="L89" s="7">
        <v>500</v>
      </c>
      <c r="M89" s="9">
        <v>500</v>
      </c>
      <c r="N89" s="9"/>
      <c r="O89" s="7" t="s">
        <v>402</v>
      </c>
      <c r="P89" s="20" t="s">
        <v>33</v>
      </c>
      <c r="Q89" s="9">
        <v>500</v>
      </c>
      <c r="R89" s="28" t="s">
        <v>34</v>
      </c>
    </row>
    <row r="90" ht="72" spans="1:18">
      <c r="A90" s="7">
        <v>86</v>
      </c>
      <c r="B90" s="7" t="s">
        <v>403</v>
      </c>
      <c r="C90" s="7" t="s">
        <v>27</v>
      </c>
      <c r="D90" s="9" t="s">
        <v>316</v>
      </c>
      <c r="E90" s="9" t="s">
        <v>29</v>
      </c>
      <c r="F90" s="32" t="s">
        <v>316</v>
      </c>
      <c r="G90" s="7" t="s">
        <v>404</v>
      </c>
      <c r="H90" s="7">
        <v>3</v>
      </c>
      <c r="I90" s="7">
        <v>3</v>
      </c>
      <c r="J90" s="18">
        <v>3</v>
      </c>
      <c r="K90" s="19">
        <f t="shared" si="1"/>
        <v>1</v>
      </c>
      <c r="L90" s="7">
        <v>100</v>
      </c>
      <c r="M90" s="9">
        <v>34</v>
      </c>
      <c r="N90" s="9"/>
      <c r="O90" s="7" t="s">
        <v>405</v>
      </c>
      <c r="P90" s="20" t="s">
        <v>33</v>
      </c>
      <c r="Q90" s="9">
        <v>34</v>
      </c>
      <c r="R90" s="28" t="s">
        <v>34</v>
      </c>
    </row>
    <row r="91" ht="72" spans="1:18">
      <c r="A91" s="7">
        <v>87</v>
      </c>
      <c r="B91" s="7" t="s">
        <v>332</v>
      </c>
      <c r="C91" s="7" t="s">
        <v>27</v>
      </c>
      <c r="D91" s="9" t="s">
        <v>333</v>
      </c>
      <c r="E91" s="9" t="s">
        <v>29</v>
      </c>
      <c r="F91" s="32" t="s">
        <v>54</v>
      </c>
      <c r="G91" s="7" t="s">
        <v>334</v>
      </c>
      <c r="H91" s="7">
        <v>6.47</v>
      </c>
      <c r="I91" s="7">
        <v>6.47</v>
      </c>
      <c r="J91" s="18"/>
      <c r="K91" s="19">
        <f t="shared" si="1"/>
        <v>0</v>
      </c>
      <c r="L91" s="9">
        <v>148659</v>
      </c>
      <c r="M91" s="9">
        <v>26941</v>
      </c>
      <c r="N91" s="9"/>
      <c r="O91" s="9" t="s">
        <v>334</v>
      </c>
      <c r="P91" s="20" t="s">
        <v>33</v>
      </c>
      <c r="Q91" s="9">
        <v>26941</v>
      </c>
      <c r="R91" s="28" t="s">
        <v>34</v>
      </c>
    </row>
    <row r="92" ht="48" spans="1:18">
      <c r="A92" s="7">
        <v>88</v>
      </c>
      <c r="B92" s="9" t="s">
        <v>406</v>
      </c>
      <c r="C92" s="7" t="s">
        <v>27</v>
      </c>
      <c r="D92" s="9" t="s">
        <v>407</v>
      </c>
      <c r="E92" s="9" t="s">
        <v>29</v>
      </c>
      <c r="F92" s="9" t="s">
        <v>408</v>
      </c>
      <c r="G92" s="9" t="s">
        <v>409</v>
      </c>
      <c r="H92" s="33">
        <v>11</v>
      </c>
      <c r="I92" s="33">
        <v>11</v>
      </c>
      <c r="J92" s="18">
        <v>10.9</v>
      </c>
      <c r="K92" s="19">
        <f t="shared" si="1"/>
        <v>0.990909090909091</v>
      </c>
      <c r="L92" s="9">
        <v>1200</v>
      </c>
      <c r="M92" s="9">
        <v>60</v>
      </c>
      <c r="N92" s="9"/>
      <c r="O92" s="9" t="s">
        <v>410</v>
      </c>
      <c r="P92" s="20" t="s">
        <v>33</v>
      </c>
      <c r="Q92" s="9">
        <v>60</v>
      </c>
      <c r="R92" s="28" t="s">
        <v>411</v>
      </c>
    </row>
    <row r="93" ht="72" spans="1:18">
      <c r="A93" s="7">
        <v>89</v>
      </c>
      <c r="B93" s="9" t="s">
        <v>412</v>
      </c>
      <c r="C93" s="7" t="s">
        <v>27</v>
      </c>
      <c r="D93" s="9" t="s">
        <v>413</v>
      </c>
      <c r="E93" s="9" t="s">
        <v>29</v>
      </c>
      <c r="F93" s="9" t="s">
        <v>414</v>
      </c>
      <c r="G93" s="9" t="s">
        <v>415</v>
      </c>
      <c r="H93" s="33">
        <v>11</v>
      </c>
      <c r="I93" s="33">
        <v>11</v>
      </c>
      <c r="J93" s="18">
        <v>11</v>
      </c>
      <c r="K93" s="19">
        <f t="shared" si="1"/>
        <v>1</v>
      </c>
      <c r="L93" s="9">
        <v>580</v>
      </c>
      <c r="M93" s="9">
        <v>33</v>
      </c>
      <c r="N93" s="9"/>
      <c r="O93" s="9" t="s">
        <v>416</v>
      </c>
      <c r="P93" s="20" t="s">
        <v>33</v>
      </c>
      <c r="Q93" s="9">
        <v>33</v>
      </c>
      <c r="R93" s="28" t="s">
        <v>411</v>
      </c>
    </row>
    <row r="94" ht="60" spans="1:18">
      <c r="A94" s="7">
        <v>90</v>
      </c>
      <c r="B94" s="9" t="s">
        <v>417</v>
      </c>
      <c r="C94" s="7" t="s">
        <v>27</v>
      </c>
      <c r="D94" s="9" t="s">
        <v>418</v>
      </c>
      <c r="E94" s="9" t="s">
        <v>29</v>
      </c>
      <c r="F94" s="9" t="s">
        <v>419</v>
      </c>
      <c r="G94" s="9" t="s">
        <v>420</v>
      </c>
      <c r="H94" s="33">
        <v>11</v>
      </c>
      <c r="I94" s="33">
        <v>11</v>
      </c>
      <c r="J94" s="18">
        <v>11</v>
      </c>
      <c r="K94" s="19">
        <f t="shared" si="1"/>
        <v>1</v>
      </c>
      <c r="L94" s="9">
        <v>896</v>
      </c>
      <c r="M94" s="9">
        <v>50</v>
      </c>
      <c r="N94" s="9"/>
      <c r="O94" s="9" t="s">
        <v>421</v>
      </c>
      <c r="P94" s="20" t="s">
        <v>33</v>
      </c>
      <c r="Q94" s="9">
        <v>50</v>
      </c>
      <c r="R94" s="28" t="s">
        <v>411</v>
      </c>
    </row>
    <row r="95" ht="60" spans="1:18">
      <c r="A95" s="7">
        <v>91</v>
      </c>
      <c r="B95" s="9" t="s">
        <v>422</v>
      </c>
      <c r="C95" s="7" t="s">
        <v>27</v>
      </c>
      <c r="D95" s="9" t="s">
        <v>423</v>
      </c>
      <c r="E95" s="9" t="s">
        <v>29</v>
      </c>
      <c r="F95" s="9" t="s">
        <v>424</v>
      </c>
      <c r="G95" s="9" t="s">
        <v>425</v>
      </c>
      <c r="H95" s="33">
        <v>11</v>
      </c>
      <c r="I95" s="33">
        <v>11</v>
      </c>
      <c r="J95" s="18">
        <v>11</v>
      </c>
      <c r="K95" s="19">
        <f t="shared" si="1"/>
        <v>1</v>
      </c>
      <c r="L95" s="9">
        <v>55</v>
      </c>
      <c r="M95" s="9">
        <v>24</v>
      </c>
      <c r="N95" s="9"/>
      <c r="O95" s="9" t="s">
        <v>426</v>
      </c>
      <c r="P95" s="20" t="s">
        <v>33</v>
      </c>
      <c r="Q95" s="9">
        <v>24</v>
      </c>
      <c r="R95" s="28" t="s">
        <v>411</v>
      </c>
    </row>
    <row r="96" ht="59" customHeight="1" spans="1:18">
      <c r="A96" s="7">
        <v>92</v>
      </c>
      <c r="B96" s="9" t="s">
        <v>427</v>
      </c>
      <c r="C96" s="7" t="s">
        <v>27</v>
      </c>
      <c r="D96" s="9" t="s">
        <v>428</v>
      </c>
      <c r="E96" s="9" t="s">
        <v>29</v>
      </c>
      <c r="F96" s="9" t="s">
        <v>429</v>
      </c>
      <c r="G96" s="9" t="s">
        <v>430</v>
      </c>
      <c r="H96" s="33">
        <v>11</v>
      </c>
      <c r="I96" s="33">
        <v>11</v>
      </c>
      <c r="J96" s="18"/>
      <c r="K96" s="19">
        <f t="shared" si="1"/>
        <v>0</v>
      </c>
      <c r="L96" s="9">
        <v>1500</v>
      </c>
      <c r="M96" s="9">
        <v>200</v>
      </c>
      <c r="N96" s="9"/>
      <c r="O96" s="9" t="s">
        <v>431</v>
      </c>
      <c r="P96" s="20" t="s">
        <v>33</v>
      </c>
      <c r="Q96" s="9">
        <v>200</v>
      </c>
      <c r="R96" s="28" t="s">
        <v>411</v>
      </c>
    </row>
    <row r="97" ht="39" customHeight="1" spans="1:18">
      <c r="A97" s="7">
        <v>93</v>
      </c>
      <c r="B97" s="9" t="s">
        <v>432</v>
      </c>
      <c r="C97" s="7" t="s">
        <v>27</v>
      </c>
      <c r="D97" s="9" t="s">
        <v>433</v>
      </c>
      <c r="E97" s="9" t="s">
        <v>29</v>
      </c>
      <c r="F97" s="9" t="s">
        <v>434</v>
      </c>
      <c r="G97" s="9" t="s">
        <v>435</v>
      </c>
      <c r="H97" s="33">
        <v>11</v>
      </c>
      <c r="I97" s="33">
        <v>11</v>
      </c>
      <c r="J97" s="18"/>
      <c r="K97" s="19">
        <f t="shared" si="1"/>
        <v>0</v>
      </c>
      <c r="L97" s="9">
        <v>650</v>
      </c>
      <c r="M97" s="9">
        <v>100</v>
      </c>
      <c r="N97" s="9"/>
      <c r="O97" s="9" t="s">
        <v>436</v>
      </c>
      <c r="P97" s="20" t="s">
        <v>33</v>
      </c>
      <c r="Q97" s="9">
        <v>100</v>
      </c>
      <c r="R97" s="28" t="s">
        <v>411</v>
      </c>
    </row>
    <row r="98" ht="72" spans="1:18">
      <c r="A98" s="7">
        <v>94</v>
      </c>
      <c r="B98" s="9" t="s">
        <v>437</v>
      </c>
      <c r="C98" s="7" t="s">
        <v>27</v>
      </c>
      <c r="D98" s="9" t="s">
        <v>438</v>
      </c>
      <c r="E98" s="9" t="s">
        <v>29</v>
      </c>
      <c r="F98" s="9" t="s">
        <v>439</v>
      </c>
      <c r="G98" s="9" t="s">
        <v>440</v>
      </c>
      <c r="H98" s="33">
        <v>11</v>
      </c>
      <c r="I98" s="33">
        <v>11</v>
      </c>
      <c r="J98" s="18"/>
      <c r="K98" s="19">
        <f t="shared" si="1"/>
        <v>0</v>
      </c>
      <c r="L98" s="9">
        <v>460</v>
      </c>
      <c r="M98" s="9">
        <v>70</v>
      </c>
      <c r="N98" s="9"/>
      <c r="O98" s="9" t="s">
        <v>441</v>
      </c>
      <c r="P98" s="20" t="s">
        <v>33</v>
      </c>
      <c r="Q98" s="9">
        <v>70</v>
      </c>
      <c r="R98" s="28" t="s">
        <v>411</v>
      </c>
    </row>
    <row r="99" ht="72" spans="1:18">
      <c r="A99" s="7">
        <v>95</v>
      </c>
      <c r="B99" s="9" t="s">
        <v>442</v>
      </c>
      <c r="C99" s="7" t="s">
        <v>27</v>
      </c>
      <c r="D99" s="9" t="s">
        <v>443</v>
      </c>
      <c r="E99" s="9" t="s">
        <v>29</v>
      </c>
      <c r="F99" s="9" t="s">
        <v>444</v>
      </c>
      <c r="G99" s="9" t="s">
        <v>445</v>
      </c>
      <c r="H99" s="33">
        <v>11</v>
      </c>
      <c r="I99" s="33">
        <v>11</v>
      </c>
      <c r="J99" s="18"/>
      <c r="K99" s="19">
        <f t="shared" si="1"/>
        <v>0</v>
      </c>
      <c r="L99" s="9">
        <v>321</v>
      </c>
      <c r="M99" s="9">
        <v>321</v>
      </c>
      <c r="N99" s="9"/>
      <c r="O99" s="9" t="s">
        <v>446</v>
      </c>
      <c r="P99" s="20" t="s">
        <v>33</v>
      </c>
      <c r="Q99" s="9">
        <v>321</v>
      </c>
      <c r="R99" s="28" t="s">
        <v>411</v>
      </c>
    </row>
    <row r="100" ht="48" spans="1:18">
      <c r="A100" s="7">
        <v>96</v>
      </c>
      <c r="B100" s="9" t="s">
        <v>447</v>
      </c>
      <c r="C100" s="7" t="s">
        <v>27</v>
      </c>
      <c r="D100" s="9" t="s">
        <v>448</v>
      </c>
      <c r="E100" s="9" t="s">
        <v>29</v>
      </c>
      <c r="F100" s="9" t="s">
        <v>449</v>
      </c>
      <c r="G100" s="9" t="s">
        <v>450</v>
      </c>
      <c r="H100" s="33">
        <v>11</v>
      </c>
      <c r="I100" s="33">
        <v>11</v>
      </c>
      <c r="J100" s="18">
        <v>11</v>
      </c>
      <c r="K100" s="19">
        <f t="shared" si="1"/>
        <v>1</v>
      </c>
      <c r="L100" s="9">
        <v>128</v>
      </c>
      <c r="M100" s="9">
        <v>22</v>
      </c>
      <c r="N100" s="9"/>
      <c r="O100" s="9" t="s">
        <v>451</v>
      </c>
      <c r="P100" s="20" t="s">
        <v>33</v>
      </c>
      <c r="Q100" s="9">
        <v>22</v>
      </c>
      <c r="R100" s="28" t="s">
        <v>411</v>
      </c>
    </row>
    <row r="101" ht="60" spans="1:18">
      <c r="A101" s="7">
        <v>97</v>
      </c>
      <c r="B101" s="9" t="s">
        <v>452</v>
      </c>
      <c r="C101" s="7" t="s">
        <v>27</v>
      </c>
      <c r="D101" s="9" t="s">
        <v>453</v>
      </c>
      <c r="E101" s="9" t="s">
        <v>29</v>
      </c>
      <c r="F101" s="9" t="s">
        <v>454</v>
      </c>
      <c r="G101" s="9" t="s">
        <v>455</v>
      </c>
      <c r="H101" s="33">
        <v>11</v>
      </c>
      <c r="I101" s="33">
        <v>11</v>
      </c>
      <c r="J101" s="23">
        <v>11</v>
      </c>
      <c r="K101" s="19">
        <f t="shared" si="1"/>
        <v>1</v>
      </c>
      <c r="L101" s="9">
        <v>940</v>
      </c>
      <c r="M101" s="9">
        <v>131</v>
      </c>
      <c r="N101" s="9"/>
      <c r="O101" s="9" t="s">
        <v>456</v>
      </c>
      <c r="P101" s="20" t="s">
        <v>33</v>
      </c>
      <c r="Q101" s="9">
        <v>131</v>
      </c>
      <c r="R101" s="28" t="s">
        <v>411</v>
      </c>
    </row>
    <row r="102" ht="60" spans="1:18">
      <c r="A102" s="7">
        <v>98</v>
      </c>
      <c r="B102" s="9" t="s">
        <v>457</v>
      </c>
      <c r="C102" s="7" t="s">
        <v>27</v>
      </c>
      <c r="D102" s="9" t="s">
        <v>458</v>
      </c>
      <c r="E102" s="9" t="s">
        <v>29</v>
      </c>
      <c r="F102" s="9" t="s">
        <v>459</v>
      </c>
      <c r="G102" s="9" t="s">
        <v>460</v>
      </c>
      <c r="H102" s="33">
        <v>11</v>
      </c>
      <c r="I102" s="33">
        <v>11</v>
      </c>
      <c r="J102" s="18">
        <v>11</v>
      </c>
      <c r="K102" s="19">
        <f t="shared" si="1"/>
        <v>1</v>
      </c>
      <c r="L102" s="9">
        <v>723</v>
      </c>
      <c r="M102" s="9">
        <v>93</v>
      </c>
      <c r="N102" s="9"/>
      <c r="O102" s="9" t="s">
        <v>461</v>
      </c>
      <c r="P102" s="20" t="s">
        <v>33</v>
      </c>
      <c r="Q102" s="9">
        <v>93</v>
      </c>
      <c r="R102" s="28" t="s">
        <v>411</v>
      </c>
    </row>
    <row r="103" ht="72" spans="1:18">
      <c r="A103" s="7">
        <v>99</v>
      </c>
      <c r="B103" s="9" t="s">
        <v>462</v>
      </c>
      <c r="C103" s="7" t="s">
        <v>27</v>
      </c>
      <c r="D103" s="9" t="s">
        <v>463</v>
      </c>
      <c r="E103" s="9" t="s">
        <v>29</v>
      </c>
      <c r="F103" s="9" t="s">
        <v>464</v>
      </c>
      <c r="G103" s="9" t="s">
        <v>465</v>
      </c>
      <c r="H103" s="33">
        <v>11</v>
      </c>
      <c r="I103" s="33">
        <v>11</v>
      </c>
      <c r="J103" s="18">
        <v>10.75</v>
      </c>
      <c r="K103" s="19">
        <f t="shared" si="1"/>
        <v>0.977272727272727</v>
      </c>
      <c r="L103" s="9">
        <v>950</v>
      </c>
      <c r="M103" s="9">
        <v>235</v>
      </c>
      <c r="N103" s="9"/>
      <c r="O103" s="9" t="s">
        <v>466</v>
      </c>
      <c r="P103" s="20" t="s">
        <v>33</v>
      </c>
      <c r="Q103" s="9">
        <v>235</v>
      </c>
      <c r="R103" s="28" t="s">
        <v>411</v>
      </c>
    </row>
    <row r="104" ht="60" spans="1:18">
      <c r="A104" s="7">
        <v>100</v>
      </c>
      <c r="B104" s="9" t="s">
        <v>467</v>
      </c>
      <c r="C104" s="7" t="s">
        <v>27</v>
      </c>
      <c r="D104" s="9" t="s">
        <v>468</v>
      </c>
      <c r="E104" s="9" t="s">
        <v>29</v>
      </c>
      <c r="F104" s="9" t="s">
        <v>469</v>
      </c>
      <c r="G104" s="9" t="s">
        <v>470</v>
      </c>
      <c r="H104" s="33">
        <v>11</v>
      </c>
      <c r="I104" s="33">
        <v>11</v>
      </c>
      <c r="J104" s="18">
        <v>10.9669</v>
      </c>
      <c r="K104" s="19">
        <f t="shared" si="1"/>
        <v>0.996990909090909</v>
      </c>
      <c r="L104" s="9">
        <v>360</v>
      </c>
      <c r="M104" s="9">
        <v>360</v>
      </c>
      <c r="N104" s="9"/>
      <c r="O104" s="9" t="s">
        <v>471</v>
      </c>
      <c r="P104" s="20" t="s">
        <v>33</v>
      </c>
      <c r="Q104" s="9">
        <v>360</v>
      </c>
      <c r="R104" s="28" t="s">
        <v>411</v>
      </c>
    </row>
    <row r="105" ht="36" spans="1:18">
      <c r="A105" s="7">
        <v>101</v>
      </c>
      <c r="B105" s="9" t="s">
        <v>472</v>
      </c>
      <c r="C105" s="7" t="s">
        <v>27</v>
      </c>
      <c r="D105" s="9" t="s">
        <v>473</v>
      </c>
      <c r="E105" s="9" t="s">
        <v>29</v>
      </c>
      <c r="F105" s="9" t="s">
        <v>474</v>
      </c>
      <c r="G105" s="9" t="s">
        <v>475</v>
      </c>
      <c r="H105" s="33">
        <v>11</v>
      </c>
      <c r="I105" s="33">
        <v>11</v>
      </c>
      <c r="J105" s="18">
        <v>11</v>
      </c>
      <c r="K105" s="19">
        <f t="shared" si="1"/>
        <v>1</v>
      </c>
      <c r="L105" s="9">
        <v>50</v>
      </c>
      <c r="M105" s="9">
        <v>18</v>
      </c>
      <c r="N105" s="9"/>
      <c r="O105" s="9" t="s">
        <v>476</v>
      </c>
      <c r="P105" s="20" t="s">
        <v>33</v>
      </c>
      <c r="Q105" s="9">
        <v>18</v>
      </c>
      <c r="R105" s="28" t="s">
        <v>411</v>
      </c>
    </row>
    <row r="106" ht="48" spans="1:18">
      <c r="A106" s="7">
        <v>102</v>
      </c>
      <c r="B106" s="7" t="s">
        <v>477</v>
      </c>
      <c r="C106" s="7" t="s">
        <v>27</v>
      </c>
      <c r="D106" s="7" t="s">
        <v>478</v>
      </c>
      <c r="E106" s="9" t="s">
        <v>29</v>
      </c>
      <c r="F106" s="9" t="s">
        <v>479</v>
      </c>
      <c r="G106" s="7" t="s">
        <v>480</v>
      </c>
      <c r="H106" s="33">
        <v>7.4</v>
      </c>
      <c r="I106" s="33">
        <v>7.4</v>
      </c>
      <c r="J106" s="18"/>
      <c r="K106" s="19">
        <f t="shared" si="1"/>
        <v>0</v>
      </c>
      <c r="L106" s="9">
        <v>374</v>
      </c>
      <c r="M106" s="9">
        <v>65</v>
      </c>
      <c r="N106" s="9"/>
      <c r="O106" s="9" t="s">
        <v>481</v>
      </c>
      <c r="P106" s="20" t="s">
        <v>33</v>
      </c>
      <c r="Q106" s="9">
        <v>65</v>
      </c>
      <c r="R106" s="28" t="s">
        <v>411</v>
      </c>
    </row>
    <row r="107" ht="60" spans="1:18">
      <c r="A107" s="7">
        <v>103</v>
      </c>
      <c r="B107" s="9" t="s">
        <v>482</v>
      </c>
      <c r="C107" s="7" t="s">
        <v>27</v>
      </c>
      <c r="D107" s="9" t="s">
        <v>483</v>
      </c>
      <c r="E107" s="9" t="s">
        <v>29</v>
      </c>
      <c r="F107" s="9" t="s">
        <v>484</v>
      </c>
      <c r="G107" s="9" t="s">
        <v>485</v>
      </c>
      <c r="H107" s="33">
        <v>8</v>
      </c>
      <c r="I107" s="33">
        <v>8</v>
      </c>
      <c r="J107" s="18">
        <v>8</v>
      </c>
      <c r="K107" s="19">
        <f t="shared" si="1"/>
        <v>1</v>
      </c>
      <c r="L107" s="9">
        <v>150</v>
      </c>
      <c r="M107" s="9">
        <v>54</v>
      </c>
      <c r="N107" s="9"/>
      <c r="O107" s="9" t="s">
        <v>486</v>
      </c>
      <c r="P107" s="20" t="s">
        <v>33</v>
      </c>
      <c r="Q107" s="9">
        <v>54</v>
      </c>
      <c r="R107" s="28" t="s">
        <v>411</v>
      </c>
    </row>
    <row r="108" ht="72" spans="1:18">
      <c r="A108" s="7">
        <v>104</v>
      </c>
      <c r="B108" s="7" t="s">
        <v>487</v>
      </c>
      <c r="C108" s="7" t="s">
        <v>27</v>
      </c>
      <c r="D108" s="7" t="s">
        <v>288</v>
      </c>
      <c r="E108" s="9" t="s">
        <v>29</v>
      </c>
      <c r="F108" s="7" t="s">
        <v>289</v>
      </c>
      <c r="G108" s="7" t="s">
        <v>488</v>
      </c>
      <c r="H108" s="7">
        <v>4</v>
      </c>
      <c r="I108" s="7">
        <v>4</v>
      </c>
      <c r="J108" s="18">
        <v>4</v>
      </c>
      <c r="K108" s="19">
        <f t="shared" si="1"/>
        <v>1</v>
      </c>
      <c r="L108" s="9">
        <v>850</v>
      </c>
      <c r="M108" s="9">
        <v>100</v>
      </c>
      <c r="N108" s="9"/>
      <c r="O108" s="7" t="s">
        <v>489</v>
      </c>
      <c r="P108" s="20" t="s">
        <v>33</v>
      </c>
      <c r="Q108" s="9">
        <v>100</v>
      </c>
      <c r="R108" s="28" t="s">
        <v>411</v>
      </c>
    </row>
    <row r="109" ht="72" spans="1:18">
      <c r="A109" s="7">
        <v>105</v>
      </c>
      <c r="B109" s="7" t="s">
        <v>490</v>
      </c>
      <c r="C109" s="7" t="s">
        <v>27</v>
      </c>
      <c r="D109" s="7" t="s">
        <v>288</v>
      </c>
      <c r="E109" s="9" t="s">
        <v>29</v>
      </c>
      <c r="F109" s="7" t="s">
        <v>289</v>
      </c>
      <c r="G109" s="7" t="s">
        <v>491</v>
      </c>
      <c r="H109" s="7">
        <v>5</v>
      </c>
      <c r="I109" s="7">
        <v>5</v>
      </c>
      <c r="J109" s="18">
        <v>5</v>
      </c>
      <c r="K109" s="19">
        <f t="shared" si="1"/>
        <v>1</v>
      </c>
      <c r="L109" s="9">
        <v>550</v>
      </c>
      <c r="M109" s="9">
        <v>60</v>
      </c>
      <c r="N109" s="9"/>
      <c r="O109" s="7" t="s">
        <v>492</v>
      </c>
      <c r="P109" s="20" t="s">
        <v>33</v>
      </c>
      <c r="Q109" s="9">
        <v>60</v>
      </c>
      <c r="R109" s="28" t="s">
        <v>411</v>
      </c>
    </row>
    <row r="110" ht="48" spans="1:18">
      <c r="A110" s="7">
        <v>106</v>
      </c>
      <c r="B110" s="7" t="s">
        <v>493</v>
      </c>
      <c r="C110" s="7" t="s">
        <v>27</v>
      </c>
      <c r="D110" s="7" t="s">
        <v>112</v>
      </c>
      <c r="E110" s="9" t="s">
        <v>29</v>
      </c>
      <c r="F110" s="7" t="s">
        <v>113</v>
      </c>
      <c r="G110" s="7" t="s">
        <v>494</v>
      </c>
      <c r="H110" s="7">
        <v>8.5954</v>
      </c>
      <c r="I110" s="7">
        <v>8.5954</v>
      </c>
      <c r="J110" s="18">
        <v>8.5954</v>
      </c>
      <c r="K110" s="19">
        <f t="shared" si="1"/>
        <v>1</v>
      </c>
      <c r="L110" s="9">
        <v>228</v>
      </c>
      <c r="M110" s="9">
        <v>52</v>
      </c>
      <c r="N110" s="9"/>
      <c r="O110" s="7" t="s">
        <v>115</v>
      </c>
      <c r="P110" s="20" t="s">
        <v>33</v>
      </c>
      <c r="Q110" s="9">
        <v>52</v>
      </c>
      <c r="R110" s="28" t="s">
        <v>411</v>
      </c>
    </row>
    <row r="111" ht="84" spans="1:18">
      <c r="A111" s="7">
        <v>107</v>
      </c>
      <c r="B111" s="7" t="s">
        <v>495</v>
      </c>
      <c r="C111" s="7" t="s">
        <v>27</v>
      </c>
      <c r="D111" s="7" t="s">
        <v>496</v>
      </c>
      <c r="E111" s="9" t="s">
        <v>29</v>
      </c>
      <c r="F111" s="7" t="s">
        <v>497</v>
      </c>
      <c r="G111" s="7" t="s">
        <v>498</v>
      </c>
      <c r="H111" s="7">
        <v>4</v>
      </c>
      <c r="I111" s="7">
        <v>4</v>
      </c>
      <c r="J111" s="18">
        <v>4</v>
      </c>
      <c r="K111" s="19">
        <f t="shared" si="1"/>
        <v>1</v>
      </c>
      <c r="L111" s="9">
        <v>186</v>
      </c>
      <c r="M111" s="9">
        <v>43</v>
      </c>
      <c r="N111" s="9"/>
      <c r="O111" s="7" t="s">
        <v>499</v>
      </c>
      <c r="P111" s="20" t="s">
        <v>33</v>
      </c>
      <c r="Q111" s="9">
        <v>43</v>
      </c>
      <c r="R111" s="28" t="s">
        <v>411</v>
      </c>
    </row>
    <row r="112" ht="72" spans="1:18">
      <c r="A112" s="7">
        <v>108</v>
      </c>
      <c r="B112" s="7" t="s">
        <v>500</v>
      </c>
      <c r="C112" s="7" t="s">
        <v>27</v>
      </c>
      <c r="D112" s="7" t="s">
        <v>67</v>
      </c>
      <c r="E112" s="9" t="s">
        <v>29</v>
      </c>
      <c r="F112" s="7" t="s">
        <v>501</v>
      </c>
      <c r="G112" s="7" t="s">
        <v>502</v>
      </c>
      <c r="H112" s="7">
        <v>4</v>
      </c>
      <c r="I112" s="7">
        <v>4</v>
      </c>
      <c r="J112" s="18">
        <v>4</v>
      </c>
      <c r="K112" s="19">
        <f t="shared" si="1"/>
        <v>1</v>
      </c>
      <c r="L112" s="9">
        <v>358</v>
      </c>
      <c r="M112" s="9">
        <v>48</v>
      </c>
      <c r="N112" s="9"/>
      <c r="O112" s="7" t="s">
        <v>503</v>
      </c>
      <c r="P112" s="20" t="s">
        <v>33</v>
      </c>
      <c r="Q112" s="9">
        <v>48</v>
      </c>
      <c r="R112" s="28" t="s">
        <v>411</v>
      </c>
    </row>
    <row r="113" ht="48" spans="1:18">
      <c r="A113" s="7">
        <v>109</v>
      </c>
      <c r="B113" s="7" t="s">
        <v>504</v>
      </c>
      <c r="C113" s="7" t="s">
        <v>27</v>
      </c>
      <c r="D113" s="7" t="s">
        <v>505</v>
      </c>
      <c r="E113" s="9" t="s">
        <v>29</v>
      </c>
      <c r="F113" s="7" t="s">
        <v>506</v>
      </c>
      <c r="G113" s="7" t="s">
        <v>507</v>
      </c>
      <c r="H113" s="7">
        <v>2</v>
      </c>
      <c r="I113" s="7">
        <v>2</v>
      </c>
      <c r="J113" s="18">
        <v>2</v>
      </c>
      <c r="K113" s="19">
        <f t="shared" si="1"/>
        <v>1</v>
      </c>
      <c r="L113" s="9">
        <v>600</v>
      </c>
      <c r="M113" s="9">
        <v>162</v>
      </c>
      <c r="N113" s="9"/>
      <c r="O113" s="7" t="s">
        <v>508</v>
      </c>
      <c r="P113" s="20" t="s">
        <v>33</v>
      </c>
      <c r="Q113" s="9">
        <v>162</v>
      </c>
      <c r="R113" s="28" t="s">
        <v>411</v>
      </c>
    </row>
    <row r="114" ht="96" spans="1:18">
      <c r="A114" s="7">
        <v>110</v>
      </c>
      <c r="B114" s="7" t="s">
        <v>509</v>
      </c>
      <c r="C114" s="7" t="s">
        <v>306</v>
      </c>
      <c r="D114" s="7" t="s">
        <v>510</v>
      </c>
      <c r="E114" s="9" t="s">
        <v>29</v>
      </c>
      <c r="F114" s="7" t="s">
        <v>511</v>
      </c>
      <c r="G114" s="7" t="s">
        <v>512</v>
      </c>
      <c r="H114" s="7">
        <v>22</v>
      </c>
      <c r="I114" s="7">
        <v>22</v>
      </c>
      <c r="J114" s="18"/>
      <c r="K114" s="19">
        <f t="shared" si="1"/>
        <v>0</v>
      </c>
      <c r="L114" s="9">
        <v>365</v>
      </c>
      <c r="M114" s="9">
        <v>365</v>
      </c>
      <c r="N114" s="9"/>
      <c r="O114" s="7" t="s">
        <v>513</v>
      </c>
      <c r="P114" s="20" t="s">
        <v>33</v>
      </c>
      <c r="Q114" s="9">
        <v>365</v>
      </c>
      <c r="R114" s="28" t="s">
        <v>514</v>
      </c>
    </row>
    <row r="115" ht="84" spans="1:18">
      <c r="A115" s="7">
        <v>111</v>
      </c>
      <c r="B115" s="7" t="s">
        <v>515</v>
      </c>
      <c r="C115" s="7" t="s">
        <v>516</v>
      </c>
      <c r="D115" s="7" t="s">
        <v>510</v>
      </c>
      <c r="E115" s="9" t="s">
        <v>29</v>
      </c>
      <c r="F115" s="7" t="s">
        <v>517</v>
      </c>
      <c r="G115" s="7" t="s">
        <v>518</v>
      </c>
      <c r="H115" s="7">
        <v>41</v>
      </c>
      <c r="I115" s="7">
        <v>41</v>
      </c>
      <c r="J115" s="18">
        <v>41</v>
      </c>
      <c r="K115" s="19">
        <f t="shared" si="1"/>
        <v>1</v>
      </c>
      <c r="L115" s="9">
        <v>26939</v>
      </c>
      <c r="M115" s="9">
        <v>26939</v>
      </c>
      <c r="N115" s="9"/>
      <c r="O115" s="7" t="s">
        <v>519</v>
      </c>
      <c r="P115" s="20" t="s">
        <v>33</v>
      </c>
      <c r="Q115" s="9">
        <v>26939</v>
      </c>
      <c r="R115" s="28" t="s">
        <v>514</v>
      </c>
    </row>
    <row r="116" ht="72" spans="1:18">
      <c r="A116" s="7">
        <v>112</v>
      </c>
      <c r="B116" s="7" t="s">
        <v>520</v>
      </c>
      <c r="C116" s="7" t="s">
        <v>521</v>
      </c>
      <c r="D116" s="7" t="s">
        <v>522</v>
      </c>
      <c r="E116" s="9" t="s">
        <v>29</v>
      </c>
      <c r="F116" s="7" t="s">
        <v>396</v>
      </c>
      <c r="G116" s="7" t="s">
        <v>523</v>
      </c>
      <c r="H116" s="7">
        <v>26</v>
      </c>
      <c r="I116" s="7">
        <v>26</v>
      </c>
      <c r="J116" s="18">
        <v>26</v>
      </c>
      <c r="K116" s="19">
        <f t="shared" si="1"/>
        <v>1</v>
      </c>
      <c r="L116" s="9">
        <v>2000</v>
      </c>
      <c r="M116" s="9">
        <v>2000</v>
      </c>
      <c r="N116" s="9"/>
      <c r="O116" s="7" t="s">
        <v>524</v>
      </c>
      <c r="P116" s="20" t="s">
        <v>33</v>
      </c>
      <c r="Q116" s="9">
        <v>2000</v>
      </c>
      <c r="R116" s="28" t="s">
        <v>514</v>
      </c>
    </row>
    <row r="117" ht="96" spans="1:18">
      <c r="A117" s="7">
        <v>113</v>
      </c>
      <c r="B117" s="7" t="s">
        <v>525</v>
      </c>
      <c r="C117" s="7" t="s">
        <v>40</v>
      </c>
      <c r="D117" s="7" t="s">
        <v>526</v>
      </c>
      <c r="E117" s="9" t="s">
        <v>29</v>
      </c>
      <c r="F117" s="7" t="s">
        <v>41</v>
      </c>
      <c r="G117" s="7" t="s">
        <v>527</v>
      </c>
      <c r="H117" s="7">
        <v>73</v>
      </c>
      <c r="I117" s="7">
        <v>73</v>
      </c>
      <c r="J117" s="18">
        <v>73</v>
      </c>
      <c r="K117" s="19">
        <f t="shared" si="1"/>
        <v>1</v>
      </c>
      <c r="L117" s="9">
        <v>1500</v>
      </c>
      <c r="M117" s="9">
        <v>1500</v>
      </c>
      <c r="N117" s="9"/>
      <c r="O117" s="43" t="s">
        <v>528</v>
      </c>
      <c r="P117" s="20" t="s">
        <v>33</v>
      </c>
      <c r="Q117" s="9">
        <v>1500</v>
      </c>
      <c r="R117" s="28" t="s">
        <v>514</v>
      </c>
    </row>
    <row r="118" ht="72" spans="1:18">
      <c r="A118" s="7">
        <v>114</v>
      </c>
      <c r="B118" s="7" t="s">
        <v>529</v>
      </c>
      <c r="C118" s="7" t="s">
        <v>27</v>
      </c>
      <c r="D118" s="7" t="s">
        <v>530</v>
      </c>
      <c r="E118" s="9" t="s">
        <v>29</v>
      </c>
      <c r="F118" s="7" t="s">
        <v>531</v>
      </c>
      <c r="G118" s="7" t="s">
        <v>532</v>
      </c>
      <c r="H118" s="7">
        <v>10</v>
      </c>
      <c r="I118" s="7">
        <v>10</v>
      </c>
      <c r="J118" s="18"/>
      <c r="K118" s="19">
        <f t="shared" si="1"/>
        <v>0</v>
      </c>
      <c r="L118" s="9">
        <v>150</v>
      </c>
      <c r="M118" s="9">
        <v>20</v>
      </c>
      <c r="N118" s="9"/>
      <c r="O118" s="7" t="s">
        <v>533</v>
      </c>
      <c r="P118" s="20" t="s">
        <v>33</v>
      </c>
      <c r="Q118" s="9">
        <v>20</v>
      </c>
      <c r="R118" s="28" t="s">
        <v>514</v>
      </c>
    </row>
    <row r="119" ht="108" spans="1:18">
      <c r="A119" s="7">
        <v>115</v>
      </c>
      <c r="B119" s="7" t="s">
        <v>534</v>
      </c>
      <c r="C119" s="7" t="s">
        <v>27</v>
      </c>
      <c r="D119" s="7" t="s">
        <v>535</v>
      </c>
      <c r="E119" s="9" t="s">
        <v>29</v>
      </c>
      <c r="F119" s="7" t="s">
        <v>536</v>
      </c>
      <c r="G119" s="7" t="s">
        <v>537</v>
      </c>
      <c r="H119" s="7">
        <v>29</v>
      </c>
      <c r="I119" s="7">
        <v>29</v>
      </c>
      <c r="J119" s="18">
        <v>29</v>
      </c>
      <c r="K119" s="19">
        <f t="shared" si="1"/>
        <v>1</v>
      </c>
      <c r="L119" s="9">
        <v>681</v>
      </c>
      <c r="M119" s="9">
        <v>80</v>
      </c>
      <c r="N119" s="9">
        <v>0.05</v>
      </c>
      <c r="O119" s="7" t="s">
        <v>538</v>
      </c>
      <c r="P119" s="20" t="s">
        <v>33</v>
      </c>
      <c r="Q119" s="9">
        <v>80</v>
      </c>
      <c r="R119" s="28" t="s">
        <v>514</v>
      </c>
    </row>
    <row r="120" ht="84" spans="1:18">
      <c r="A120" s="7">
        <v>116</v>
      </c>
      <c r="B120" s="34" t="s">
        <v>539</v>
      </c>
      <c r="C120" s="35" t="s">
        <v>52</v>
      </c>
      <c r="D120" s="36" t="s">
        <v>540</v>
      </c>
      <c r="E120" s="9" t="s">
        <v>29</v>
      </c>
      <c r="F120" s="36" t="s">
        <v>541</v>
      </c>
      <c r="G120" s="34" t="s">
        <v>542</v>
      </c>
      <c r="H120" s="37">
        <v>880</v>
      </c>
      <c r="I120" s="37">
        <v>880</v>
      </c>
      <c r="J120" s="44">
        <v>879.81</v>
      </c>
      <c r="K120" s="19">
        <f t="shared" si="1"/>
        <v>0.999784090909091</v>
      </c>
      <c r="L120" s="45">
        <v>186000</v>
      </c>
      <c r="M120" s="45">
        <v>186000</v>
      </c>
      <c r="N120" s="45">
        <v>0.1</v>
      </c>
      <c r="O120" s="34" t="s">
        <v>543</v>
      </c>
      <c r="P120" s="20" t="s">
        <v>33</v>
      </c>
      <c r="Q120" s="45">
        <v>186000</v>
      </c>
      <c r="R120" s="28" t="s">
        <v>544</v>
      </c>
    </row>
    <row r="121" ht="48" spans="1:18">
      <c r="A121" s="7">
        <v>117</v>
      </c>
      <c r="B121" s="34" t="s">
        <v>545</v>
      </c>
      <c r="C121" s="35" t="s">
        <v>52</v>
      </c>
      <c r="D121" s="36" t="s">
        <v>546</v>
      </c>
      <c r="E121" s="9" t="s">
        <v>29</v>
      </c>
      <c r="F121" s="36" t="s">
        <v>546</v>
      </c>
      <c r="G121" s="36" t="s">
        <v>547</v>
      </c>
      <c r="H121" s="38">
        <v>100</v>
      </c>
      <c r="I121" s="38">
        <v>100</v>
      </c>
      <c r="J121" s="46"/>
      <c r="K121" s="19">
        <f t="shared" si="1"/>
        <v>0</v>
      </c>
      <c r="L121" s="45">
        <v>500</v>
      </c>
      <c r="M121" s="45">
        <v>500</v>
      </c>
      <c r="N121" s="45">
        <v>0.016</v>
      </c>
      <c r="O121" s="36" t="s">
        <v>548</v>
      </c>
      <c r="P121" s="20" t="s">
        <v>33</v>
      </c>
      <c r="Q121" s="45">
        <v>500</v>
      </c>
      <c r="R121" s="28" t="s">
        <v>544</v>
      </c>
    </row>
    <row r="122" ht="60" spans="1:18">
      <c r="A122" s="7">
        <v>118</v>
      </c>
      <c r="B122" s="34" t="s">
        <v>549</v>
      </c>
      <c r="C122" s="35" t="s">
        <v>52</v>
      </c>
      <c r="D122" s="36" t="s">
        <v>550</v>
      </c>
      <c r="E122" s="9" t="s">
        <v>29</v>
      </c>
      <c r="F122" s="36" t="s">
        <v>550</v>
      </c>
      <c r="G122" s="36" t="s">
        <v>551</v>
      </c>
      <c r="H122" s="38">
        <v>50</v>
      </c>
      <c r="I122" s="38">
        <v>50</v>
      </c>
      <c r="J122" s="46">
        <v>50</v>
      </c>
      <c r="K122" s="19">
        <f t="shared" si="1"/>
        <v>1</v>
      </c>
      <c r="L122" s="45">
        <v>250</v>
      </c>
      <c r="M122" s="45">
        <v>250</v>
      </c>
      <c r="N122" s="45">
        <v>0.016</v>
      </c>
      <c r="O122" s="36" t="s">
        <v>552</v>
      </c>
      <c r="P122" s="20" t="s">
        <v>33</v>
      </c>
      <c r="Q122" s="45">
        <v>250</v>
      </c>
      <c r="R122" s="28" t="s">
        <v>544</v>
      </c>
    </row>
    <row r="123" ht="48" spans="1:18">
      <c r="A123" s="7">
        <v>119</v>
      </c>
      <c r="B123" s="39" t="s">
        <v>553</v>
      </c>
      <c r="C123" s="35" t="s">
        <v>52</v>
      </c>
      <c r="D123" s="39" t="s">
        <v>554</v>
      </c>
      <c r="E123" s="9" t="s">
        <v>29</v>
      </c>
      <c r="F123" s="39" t="s">
        <v>555</v>
      </c>
      <c r="G123" s="39" t="s">
        <v>556</v>
      </c>
      <c r="H123" s="40">
        <v>11</v>
      </c>
      <c r="I123" s="40">
        <v>11</v>
      </c>
      <c r="J123" s="37"/>
      <c r="K123" s="19">
        <f t="shared" si="1"/>
        <v>0</v>
      </c>
      <c r="L123" s="45">
        <v>100</v>
      </c>
      <c r="M123" s="45">
        <v>30</v>
      </c>
      <c r="N123" s="45"/>
      <c r="O123" s="39" t="s">
        <v>557</v>
      </c>
      <c r="P123" s="20" t="s">
        <v>33</v>
      </c>
      <c r="Q123" s="45">
        <v>30</v>
      </c>
      <c r="R123" s="28" t="s">
        <v>544</v>
      </c>
    </row>
    <row r="124" ht="48" spans="1:18">
      <c r="A124" s="7">
        <v>120</v>
      </c>
      <c r="B124" s="39" t="s">
        <v>558</v>
      </c>
      <c r="C124" s="35" t="s">
        <v>52</v>
      </c>
      <c r="D124" s="39" t="s">
        <v>559</v>
      </c>
      <c r="E124" s="9" t="s">
        <v>29</v>
      </c>
      <c r="F124" s="39" t="s">
        <v>560</v>
      </c>
      <c r="G124" s="39" t="s">
        <v>561</v>
      </c>
      <c r="H124" s="40">
        <v>11</v>
      </c>
      <c r="I124" s="40">
        <v>11</v>
      </c>
      <c r="J124" s="37">
        <v>11</v>
      </c>
      <c r="K124" s="19">
        <f t="shared" si="1"/>
        <v>1</v>
      </c>
      <c r="L124" s="45">
        <v>280</v>
      </c>
      <c r="M124" s="45">
        <v>280</v>
      </c>
      <c r="N124" s="45"/>
      <c r="O124" s="39" t="s">
        <v>562</v>
      </c>
      <c r="P124" s="20" t="s">
        <v>33</v>
      </c>
      <c r="Q124" s="45">
        <v>280</v>
      </c>
      <c r="R124" s="28" t="s">
        <v>544</v>
      </c>
    </row>
    <row r="125" ht="72" spans="1:18">
      <c r="A125" s="7">
        <v>121</v>
      </c>
      <c r="B125" s="39" t="s">
        <v>563</v>
      </c>
      <c r="C125" s="35" t="s">
        <v>52</v>
      </c>
      <c r="D125" s="39" t="s">
        <v>564</v>
      </c>
      <c r="E125" s="9" t="s">
        <v>29</v>
      </c>
      <c r="F125" s="39" t="s">
        <v>565</v>
      </c>
      <c r="G125" s="39" t="s">
        <v>566</v>
      </c>
      <c r="H125" s="40">
        <v>11</v>
      </c>
      <c r="I125" s="40">
        <v>11</v>
      </c>
      <c r="J125" s="37">
        <v>11</v>
      </c>
      <c r="K125" s="19">
        <f t="shared" si="1"/>
        <v>1</v>
      </c>
      <c r="L125" s="45">
        <v>110</v>
      </c>
      <c r="M125" s="45">
        <v>60</v>
      </c>
      <c r="N125" s="45"/>
      <c r="O125" s="39" t="s">
        <v>567</v>
      </c>
      <c r="P125" s="20" t="s">
        <v>33</v>
      </c>
      <c r="Q125" s="45">
        <v>60</v>
      </c>
      <c r="R125" s="28" t="s">
        <v>544</v>
      </c>
    </row>
    <row r="126" ht="72" spans="1:18">
      <c r="A126" s="7">
        <v>122</v>
      </c>
      <c r="B126" s="41" t="s">
        <v>568</v>
      </c>
      <c r="C126" s="35" t="s">
        <v>52</v>
      </c>
      <c r="D126" s="41" t="s">
        <v>569</v>
      </c>
      <c r="E126" s="9" t="s">
        <v>29</v>
      </c>
      <c r="F126" s="41" t="s">
        <v>570</v>
      </c>
      <c r="G126" s="41" t="s">
        <v>571</v>
      </c>
      <c r="H126" s="40">
        <v>11</v>
      </c>
      <c r="I126" s="40">
        <v>11</v>
      </c>
      <c r="J126" s="37">
        <v>11</v>
      </c>
      <c r="K126" s="19">
        <f t="shared" si="1"/>
        <v>1</v>
      </c>
      <c r="L126" s="45">
        <v>60</v>
      </c>
      <c r="M126" s="45">
        <v>40</v>
      </c>
      <c r="N126" s="45"/>
      <c r="O126" s="41" t="s">
        <v>572</v>
      </c>
      <c r="P126" s="20" t="s">
        <v>33</v>
      </c>
      <c r="Q126" s="45">
        <v>40</v>
      </c>
      <c r="R126" s="28" t="s">
        <v>544</v>
      </c>
    </row>
    <row r="127" ht="48" spans="1:18">
      <c r="A127" s="7">
        <v>123</v>
      </c>
      <c r="B127" s="39" t="s">
        <v>573</v>
      </c>
      <c r="C127" s="35" t="s">
        <v>52</v>
      </c>
      <c r="D127" s="39" t="s">
        <v>574</v>
      </c>
      <c r="E127" s="9" t="s">
        <v>29</v>
      </c>
      <c r="F127" s="39" t="s">
        <v>575</v>
      </c>
      <c r="G127" s="39" t="s">
        <v>576</v>
      </c>
      <c r="H127" s="40">
        <v>11</v>
      </c>
      <c r="I127" s="40">
        <v>11</v>
      </c>
      <c r="J127" s="37">
        <v>11</v>
      </c>
      <c r="K127" s="19">
        <f t="shared" si="1"/>
        <v>1</v>
      </c>
      <c r="L127" s="45">
        <v>572</v>
      </c>
      <c r="M127" s="45">
        <v>102</v>
      </c>
      <c r="N127" s="45"/>
      <c r="O127" s="39" t="s">
        <v>577</v>
      </c>
      <c r="P127" s="20" t="s">
        <v>33</v>
      </c>
      <c r="Q127" s="45">
        <v>102</v>
      </c>
      <c r="R127" s="28" t="s">
        <v>544</v>
      </c>
    </row>
    <row r="128" ht="48" spans="1:18">
      <c r="A128" s="7">
        <v>124</v>
      </c>
      <c r="B128" s="39" t="s">
        <v>578</v>
      </c>
      <c r="C128" s="35" t="s">
        <v>52</v>
      </c>
      <c r="D128" s="39" t="s">
        <v>200</v>
      </c>
      <c r="E128" s="9" t="s">
        <v>29</v>
      </c>
      <c r="F128" s="39" t="s">
        <v>579</v>
      </c>
      <c r="G128" s="39" t="s">
        <v>580</v>
      </c>
      <c r="H128" s="40">
        <v>12</v>
      </c>
      <c r="I128" s="40">
        <v>12</v>
      </c>
      <c r="J128" s="37">
        <v>12</v>
      </c>
      <c r="K128" s="19">
        <f t="shared" si="1"/>
        <v>1</v>
      </c>
      <c r="L128" s="45">
        <v>600</v>
      </c>
      <c r="M128" s="45">
        <v>209</v>
      </c>
      <c r="N128" s="45"/>
      <c r="O128" s="39" t="s">
        <v>581</v>
      </c>
      <c r="P128" s="20" t="s">
        <v>33</v>
      </c>
      <c r="Q128" s="45">
        <v>209</v>
      </c>
      <c r="R128" s="28" t="s">
        <v>544</v>
      </c>
    </row>
    <row r="129" ht="48" spans="1:18">
      <c r="A129" s="7">
        <v>125</v>
      </c>
      <c r="B129" s="39" t="s">
        <v>582</v>
      </c>
      <c r="C129" s="35" t="s">
        <v>52</v>
      </c>
      <c r="D129" s="39" t="s">
        <v>583</v>
      </c>
      <c r="E129" s="9" t="s">
        <v>29</v>
      </c>
      <c r="F129" s="39" t="s">
        <v>584</v>
      </c>
      <c r="G129" s="39" t="s">
        <v>585</v>
      </c>
      <c r="H129" s="40">
        <v>11</v>
      </c>
      <c r="I129" s="40">
        <v>11</v>
      </c>
      <c r="J129" s="37">
        <v>11</v>
      </c>
      <c r="K129" s="19">
        <f t="shared" si="1"/>
        <v>1</v>
      </c>
      <c r="L129" s="45">
        <v>200</v>
      </c>
      <c r="M129" s="45">
        <v>54</v>
      </c>
      <c r="N129" s="45"/>
      <c r="O129" s="39" t="s">
        <v>586</v>
      </c>
      <c r="P129" s="20" t="s">
        <v>33</v>
      </c>
      <c r="Q129" s="45"/>
      <c r="R129" s="28" t="s">
        <v>544</v>
      </c>
    </row>
    <row r="130" ht="84" spans="1:18">
      <c r="A130" s="7">
        <v>126</v>
      </c>
      <c r="B130" s="39" t="s">
        <v>587</v>
      </c>
      <c r="C130" s="35" t="s">
        <v>52</v>
      </c>
      <c r="D130" s="39" t="s">
        <v>588</v>
      </c>
      <c r="E130" s="9" t="s">
        <v>29</v>
      </c>
      <c r="F130" s="39" t="s">
        <v>589</v>
      </c>
      <c r="G130" s="39" t="s">
        <v>590</v>
      </c>
      <c r="H130" s="40">
        <v>11</v>
      </c>
      <c r="I130" s="40">
        <v>11</v>
      </c>
      <c r="J130" s="37">
        <v>11</v>
      </c>
      <c r="K130" s="19">
        <f t="shared" si="1"/>
        <v>1</v>
      </c>
      <c r="L130" s="45">
        <v>1188</v>
      </c>
      <c r="M130" s="45">
        <v>322</v>
      </c>
      <c r="N130" s="45"/>
      <c r="O130" s="39" t="s">
        <v>591</v>
      </c>
      <c r="P130" s="20" t="s">
        <v>33</v>
      </c>
      <c r="Q130" s="45">
        <v>322</v>
      </c>
      <c r="R130" s="28" t="s">
        <v>544</v>
      </c>
    </row>
    <row r="131" ht="48" spans="1:18">
      <c r="A131" s="7">
        <v>127</v>
      </c>
      <c r="B131" s="39" t="s">
        <v>592</v>
      </c>
      <c r="C131" s="35" t="s">
        <v>52</v>
      </c>
      <c r="D131" s="39" t="s">
        <v>593</v>
      </c>
      <c r="E131" s="9" t="s">
        <v>29</v>
      </c>
      <c r="F131" s="39" t="s">
        <v>594</v>
      </c>
      <c r="G131" s="39" t="s">
        <v>595</v>
      </c>
      <c r="H131" s="40">
        <v>11</v>
      </c>
      <c r="I131" s="40">
        <v>11</v>
      </c>
      <c r="J131" s="37">
        <v>11</v>
      </c>
      <c r="K131" s="19">
        <f t="shared" si="1"/>
        <v>1</v>
      </c>
      <c r="L131" s="45">
        <v>797</v>
      </c>
      <c r="M131" s="45">
        <v>187</v>
      </c>
      <c r="N131" s="45"/>
      <c r="O131" s="39" t="s">
        <v>596</v>
      </c>
      <c r="P131" s="20" t="s">
        <v>33</v>
      </c>
      <c r="Q131" s="45">
        <v>187</v>
      </c>
      <c r="R131" s="28" t="s">
        <v>544</v>
      </c>
    </row>
    <row r="132" ht="48" spans="1:18">
      <c r="A132" s="7">
        <v>128</v>
      </c>
      <c r="B132" s="39" t="s">
        <v>597</v>
      </c>
      <c r="C132" s="35" t="s">
        <v>52</v>
      </c>
      <c r="D132" s="39" t="s">
        <v>598</v>
      </c>
      <c r="E132" s="9" t="s">
        <v>29</v>
      </c>
      <c r="F132" s="39" t="s">
        <v>599</v>
      </c>
      <c r="G132" s="39" t="s">
        <v>600</v>
      </c>
      <c r="H132" s="40">
        <v>11</v>
      </c>
      <c r="I132" s="40">
        <v>11</v>
      </c>
      <c r="J132" s="37">
        <v>11</v>
      </c>
      <c r="K132" s="19">
        <f t="shared" si="1"/>
        <v>1</v>
      </c>
      <c r="L132" s="45">
        <v>1083</v>
      </c>
      <c r="M132" s="45">
        <v>272</v>
      </c>
      <c r="N132" s="45"/>
      <c r="O132" s="39" t="s">
        <v>601</v>
      </c>
      <c r="P132" s="20" t="s">
        <v>33</v>
      </c>
      <c r="Q132" s="45">
        <v>272</v>
      </c>
      <c r="R132" s="28" t="s">
        <v>544</v>
      </c>
    </row>
    <row r="133" ht="48" spans="1:18">
      <c r="A133" s="7">
        <v>129</v>
      </c>
      <c r="B133" s="39" t="s">
        <v>602</v>
      </c>
      <c r="C133" s="35" t="s">
        <v>52</v>
      </c>
      <c r="D133" s="39" t="s">
        <v>603</v>
      </c>
      <c r="E133" s="9" t="s">
        <v>29</v>
      </c>
      <c r="F133" s="39" t="s">
        <v>604</v>
      </c>
      <c r="G133" s="39" t="s">
        <v>605</v>
      </c>
      <c r="H133" s="40">
        <v>11</v>
      </c>
      <c r="I133" s="40">
        <v>11</v>
      </c>
      <c r="J133" s="37"/>
      <c r="K133" s="19">
        <f t="shared" si="1"/>
        <v>0</v>
      </c>
      <c r="L133" s="45">
        <v>1100</v>
      </c>
      <c r="M133" s="45">
        <v>305</v>
      </c>
      <c r="N133" s="45"/>
      <c r="O133" s="39" t="s">
        <v>606</v>
      </c>
      <c r="P133" s="20" t="s">
        <v>33</v>
      </c>
      <c r="Q133" s="45">
        <v>305</v>
      </c>
      <c r="R133" s="28" t="s">
        <v>544</v>
      </c>
    </row>
    <row r="134" ht="48" spans="1:18">
      <c r="A134" s="7">
        <v>130</v>
      </c>
      <c r="B134" s="39" t="s">
        <v>607</v>
      </c>
      <c r="C134" s="35" t="s">
        <v>52</v>
      </c>
      <c r="D134" s="39" t="s">
        <v>187</v>
      </c>
      <c r="E134" s="9" t="s">
        <v>29</v>
      </c>
      <c r="F134" s="39" t="s">
        <v>608</v>
      </c>
      <c r="G134" s="39" t="s">
        <v>609</v>
      </c>
      <c r="H134" s="40">
        <v>11</v>
      </c>
      <c r="I134" s="40">
        <v>11</v>
      </c>
      <c r="J134" s="37">
        <v>11</v>
      </c>
      <c r="K134" s="19">
        <f t="shared" ref="K134:K197" si="2">J134/I134</f>
        <v>1</v>
      </c>
      <c r="L134" s="45">
        <v>650</v>
      </c>
      <c r="M134" s="45">
        <v>304</v>
      </c>
      <c r="N134" s="45"/>
      <c r="O134" s="39" t="s">
        <v>610</v>
      </c>
      <c r="P134" s="20" t="s">
        <v>33</v>
      </c>
      <c r="Q134" s="45">
        <v>304</v>
      </c>
      <c r="R134" s="28" t="s">
        <v>544</v>
      </c>
    </row>
    <row r="135" ht="60" spans="1:18">
      <c r="A135" s="7">
        <v>131</v>
      </c>
      <c r="B135" s="39" t="s">
        <v>611</v>
      </c>
      <c r="C135" s="35" t="s">
        <v>52</v>
      </c>
      <c r="D135" s="39" t="s">
        <v>99</v>
      </c>
      <c r="E135" s="9" t="s">
        <v>29</v>
      </c>
      <c r="F135" s="39" t="s">
        <v>612</v>
      </c>
      <c r="G135" s="39" t="s">
        <v>613</v>
      </c>
      <c r="H135" s="40">
        <v>11</v>
      </c>
      <c r="I135" s="40">
        <v>11</v>
      </c>
      <c r="J135" s="44">
        <v>11</v>
      </c>
      <c r="K135" s="19">
        <f t="shared" si="2"/>
        <v>1</v>
      </c>
      <c r="L135" s="45">
        <v>50</v>
      </c>
      <c r="M135" s="45">
        <v>50</v>
      </c>
      <c r="N135" s="45"/>
      <c r="O135" s="39" t="s">
        <v>614</v>
      </c>
      <c r="P135" s="20" t="s">
        <v>33</v>
      </c>
      <c r="Q135" s="45">
        <v>50</v>
      </c>
      <c r="R135" s="28" t="s">
        <v>544</v>
      </c>
    </row>
    <row r="136" ht="60" spans="1:18">
      <c r="A136" s="7">
        <v>132</v>
      </c>
      <c r="B136" s="39" t="s">
        <v>615</v>
      </c>
      <c r="C136" s="35" t="s">
        <v>52</v>
      </c>
      <c r="D136" s="39" t="s">
        <v>616</v>
      </c>
      <c r="E136" s="9" t="s">
        <v>29</v>
      </c>
      <c r="F136" s="39" t="s">
        <v>617</v>
      </c>
      <c r="G136" s="39" t="s">
        <v>618</v>
      </c>
      <c r="H136" s="40">
        <v>11</v>
      </c>
      <c r="I136" s="40">
        <v>11</v>
      </c>
      <c r="J136" s="44">
        <v>11</v>
      </c>
      <c r="K136" s="19">
        <f t="shared" si="2"/>
        <v>1</v>
      </c>
      <c r="L136" s="45">
        <v>1420</v>
      </c>
      <c r="M136" s="45">
        <v>310</v>
      </c>
      <c r="N136" s="45"/>
      <c r="O136" s="39" t="s">
        <v>619</v>
      </c>
      <c r="P136" s="20" t="s">
        <v>33</v>
      </c>
      <c r="Q136" s="45">
        <v>310</v>
      </c>
      <c r="R136" s="28" t="s">
        <v>544</v>
      </c>
    </row>
    <row r="137" ht="48" spans="1:18">
      <c r="A137" s="7">
        <v>133</v>
      </c>
      <c r="B137" s="39" t="s">
        <v>620</v>
      </c>
      <c r="C137" s="35" t="s">
        <v>52</v>
      </c>
      <c r="D137" s="39" t="s">
        <v>67</v>
      </c>
      <c r="E137" s="7" t="s">
        <v>29</v>
      </c>
      <c r="F137" s="39" t="s">
        <v>621</v>
      </c>
      <c r="G137" s="39" t="s">
        <v>622</v>
      </c>
      <c r="H137" s="40">
        <v>11</v>
      </c>
      <c r="I137" s="40">
        <v>11</v>
      </c>
      <c r="J137" s="44">
        <v>11</v>
      </c>
      <c r="K137" s="19">
        <f t="shared" si="2"/>
        <v>1</v>
      </c>
      <c r="L137" s="55">
        <v>2185</v>
      </c>
      <c r="M137" s="55">
        <v>686</v>
      </c>
      <c r="N137" s="55"/>
      <c r="O137" s="39" t="s">
        <v>623</v>
      </c>
      <c r="P137" s="20" t="s">
        <v>33</v>
      </c>
      <c r="Q137" s="55">
        <v>686</v>
      </c>
      <c r="R137" s="28" t="s">
        <v>544</v>
      </c>
    </row>
    <row r="138" ht="60" spans="1:18">
      <c r="A138" s="7">
        <v>134</v>
      </c>
      <c r="B138" s="39" t="s">
        <v>624</v>
      </c>
      <c r="C138" s="35" t="s">
        <v>52</v>
      </c>
      <c r="D138" s="39" t="s">
        <v>625</v>
      </c>
      <c r="E138" s="9" t="s">
        <v>29</v>
      </c>
      <c r="F138" s="39" t="s">
        <v>625</v>
      </c>
      <c r="G138" s="39" t="s">
        <v>626</v>
      </c>
      <c r="H138" s="40">
        <v>6.4</v>
      </c>
      <c r="I138" s="40">
        <v>6.4</v>
      </c>
      <c r="J138" s="56">
        <v>6.4</v>
      </c>
      <c r="K138" s="19">
        <f t="shared" si="2"/>
        <v>1</v>
      </c>
      <c r="L138" s="45">
        <v>45</v>
      </c>
      <c r="M138" s="45">
        <v>45</v>
      </c>
      <c r="N138" s="45">
        <v>1</v>
      </c>
      <c r="O138" s="39" t="s">
        <v>627</v>
      </c>
      <c r="P138" s="20" t="s">
        <v>33</v>
      </c>
      <c r="Q138" s="45">
        <v>45</v>
      </c>
      <c r="R138" s="28" t="s">
        <v>544</v>
      </c>
    </row>
    <row r="139" ht="60" spans="1:18">
      <c r="A139" s="7">
        <v>135</v>
      </c>
      <c r="B139" s="47" t="s">
        <v>628</v>
      </c>
      <c r="C139" s="45" t="s">
        <v>629</v>
      </c>
      <c r="D139" s="34" t="s">
        <v>333</v>
      </c>
      <c r="E139" s="9" t="s">
        <v>29</v>
      </c>
      <c r="F139" s="39" t="s">
        <v>630</v>
      </c>
      <c r="G139" s="48" t="s">
        <v>631</v>
      </c>
      <c r="H139" s="40">
        <v>190</v>
      </c>
      <c r="I139" s="40">
        <v>190</v>
      </c>
      <c r="J139" s="57">
        <v>135.66</v>
      </c>
      <c r="K139" s="19">
        <f t="shared" si="2"/>
        <v>0.714</v>
      </c>
      <c r="L139" s="45">
        <v>600</v>
      </c>
      <c r="M139" s="45">
        <v>600</v>
      </c>
      <c r="N139" s="45">
        <v>0.3</v>
      </c>
      <c r="O139" s="53" t="s">
        <v>632</v>
      </c>
      <c r="P139" s="20" t="s">
        <v>33</v>
      </c>
      <c r="Q139" s="45">
        <v>600</v>
      </c>
      <c r="R139" s="28" t="s">
        <v>544</v>
      </c>
    </row>
    <row r="140" ht="108" spans="1:18">
      <c r="A140" s="7">
        <v>136</v>
      </c>
      <c r="B140" s="48" t="s">
        <v>633</v>
      </c>
      <c r="C140" s="45" t="s">
        <v>634</v>
      </c>
      <c r="D140" s="49" t="s">
        <v>635</v>
      </c>
      <c r="E140" s="9" t="s">
        <v>29</v>
      </c>
      <c r="F140" s="49" t="s">
        <v>636</v>
      </c>
      <c r="G140" s="49" t="s">
        <v>637</v>
      </c>
      <c r="H140" s="50">
        <v>62.06</v>
      </c>
      <c r="I140" s="50">
        <v>62.06</v>
      </c>
      <c r="J140" s="50">
        <v>62.06</v>
      </c>
      <c r="K140" s="19">
        <f t="shared" si="2"/>
        <v>1</v>
      </c>
      <c r="L140" s="45">
        <v>26900</v>
      </c>
      <c r="M140" s="45">
        <v>26900</v>
      </c>
      <c r="N140" s="45"/>
      <c r="O140" s="49" t="s">
        <v>638</v>
      </c>
      <c r="P140" s="20" t="s">
        <v>33</v>
      </c>
      <c r="Q140" s="45">
        <v>26900</v>
      </c>
      <c r="R140" s="28" t="s">
        <v>544</v>
      </c>
    </row>
    <row r="141" ht="144" spans="1:18">
      <c r="A141" s="7">
        <v>137</v>
      </c>
      <c r="B141" s="49" t="s">
        <v>639</v>
      </c>
      <c r="C141" s="45" t="s">
        <v>634</v>
      </c>
      <c r="D141" s="49" t="s">
        <v>635</v>
      </c>
      <c r="E141" s="9" t="s">
        <v>29</v>
      </c>
      <c r="F141" s="49" t="s">
        <v>636</v>
      </c>
      <c r="G141" s="49" t="s">
        <v>640</v>
      </c>
      <c r="H141" s="50">
        <v>10</v>
      </c>
      <c r="I141" s="50">
        <v>10</v>
      </c>
      <c r="J141" s="50">
        <v>10</v>
      </c>
      <c r="K141" s="19">
        <f t="shared" si="2"/>
        <v>1</v>
      </c>
      <c r="L141" s="45">
        <v>26900</v>
      </c>
      <c r="M141" s="45">
        <v>26900</v>
      </c>
      <c r="N141" s="45"/>
      <c r="O141" s="49" t="s">
        <v>641</v>
      </c>
      <c r="P141" s="20" t="s">
        <v>33</v>
      </c>
      <c r="Q141" s="45">
        <v>26900</v>
      </c>
      <c r="R141" s="28" t="s">
        <v>544</v>
      </c>
    </row>
    <row r="142" ht="72" spans="1:18">
      <c r="A142" s="7">
        <v>138</v>
      </c>
      <c r="B142" s="49" t="s">
        <v>642</v>
      </c>
      <c r="C142" s="45" t="s">
        <v>634</v>
      </c>
      <c r="D142" s="49" t="s">
        <v>635</v>
      </c>
      <c r="E142" s="9" t="s">
        <v>29</v>
      </c>
      <c r="F142" s="49" t="s">
        <v>636</v>
      </c>
      <c r="G142" s="49" t="s">
        <v>643</v>
      </c>
      <c r="H142" s="50">
        <v>10.08</v>
      </c>
      <c r="I142" s="50">
        <v>10.08</v>
      </c>
      <c r="J142" s="50">
        <v>10.08</v>
      </c>
      <c r="K142" s="19">
        <f t="shared" si="2"/>
        <v>1</v>
      </c>
      <c r="L142" s="45">
        <v>15000</v>
      </c>
      <c r="M142" s="45">
        <v>15000</v>
      </c>
      <c r="N142" s="45"/>
      <c r="O142" s="49" t="s">
        <v>644</v>
      </c>
      <c r="P142" s="20" t="s">
        <v>33</v>
      </c>
      <c r="Q142" s="45">
        <v>15000</v>
      </c>
      <c r="R142" s="28" t="s">
        <v>544</v>
      </c>
    </row>
    <row r="143" ht="72" spans="1:18">
      <c r="A143" s="7">
        <v>139</v>
      </c>
      <c r="B143" s="49" t="s">
        <v>645</v>
      </c>
      <c r="C143" s="7" t="s">
        <v>27</v>
      </c>
      <c r="D143" s="49" t="s">
        <v>646</v>
      </c>
      <c r="E143" s="9" t="s">
        <v>29</v>
      </c>
      <c r="F143" s="39" t="s">
        <v>337</v>
      </c>
      <c r="G143" s="39" t="s">
        <v>647</v>
      </c>
      <c r="H143" s="51">
        <v>695.45</v>
      </c>
      <c r="I143" s="51">
        <v>695.45</v>
      </c>
      <c r="J143" s="51">
        <v>695.45</v>
      </c>
      <c r="K143" s="19">
        <f t="shared" si="2"/>
        <v>1</v>
      </c>
      <c r="L143" s="45">
        <v>10000</v>
      </c>
      <c r="M143" s="45">
        <v>1000</v>
      </c>
      <c r="N143" s="45"/>
      <c r="O143" s="39" t="s">
        <v>648</v>
      </c>
      <c r="P143" s="20" t="s">
        <v>33</v>
      </c>
      <c r="Q143" s="45">
        <v>1000</v>
      </c>
      <c r="R143" s="28" t="s">
        <v>544</v>
      </c>
    </row>
    <row r="144" ht="60" spans="1:18">
      <c r="A144" s="7">
        <v>140</v>
      </c>
      <c r="B144" s="39" t="s">
        <v>649</v>
      </c>
      <c r="C144" s="7" t="s">
        <v>27</v>
      </c>
      <c r="D144" s="39" t="s">
        <v>650</v>
      </c>
      <c r="E144" s="9" t="s">
        <v>29</v>
      </c>
      <c r="F144" s="39" t="s">
        <v>651</v>
      </c>
      <c r="G144" s="39" t="s">
        <v>652</v>
      </c>
      <c r="H144" s="40">
        <f t="shared" ref="H144:J144" si="3">57+23.03</f>
        <v>80.03</v>
      </c>
      <c r="I144" s="40">
        <f t="shared" si="3"/>
        <v>80.03</v>
      </c>
      <c r="J144" s="40">
        <f t="shared" si="3"/>
        <v>80.03</v>
      </c>
      <c r="K144" s="19">
        <f t="shared" si="2"/>
        <v>1</v>
      </c>
      <c r="L144" s="45">
        <v>617</v>
      </c>
      <c r="M144" s="45">
        <v>200</v>
      </c>
      <c r="N144" s="45"/>
      <c r="O144" s="39" t="s">
        <v>653</v>
      </c>
      <c r="P144" s="20" t="s">
        <v>33</v>
      </c>
      <c r="Q144" s="45">
        <v>200</v>
      </c>
      <c r="R144" s="28" t="s">
        <v>544</v>
      </c>
    </row>
    <row r="145" ht="84" spans="1:18">
      <c r="A145" s="7">
        <v>141</v>
      </c>
      <c r="B145" s="39" t="s">
        <v>649</v>
      </c>
      <c r="C145" s="7" t="s">
        <v>27</v>
      </c>
      <c r="D145" s="39" t="s">
        <v>654</v>
      </c>
      <c r="E145" s="9" t="s">
        <v>29</v>
      </c>
      <c r="F145" s="39" t="s">
        <v>651</v>
      </c>
      <c r="G145" s="39" t="s">
        <v>655</v>
      </c>
      <c r="H145" s="40">
        <v>20.11</v>
      </c>
      <c r="I145" s="40">
        <v>20.11</v>
      </c>
      <c r="J145" s="40">
        <v>20.11</v>
      </c>
      <c r="K145" s="19">
        <f t="shared" si="2"/>
        <v>1</v>
      </c>
      <c r="L145" s="45">
        <v>1970</v>
      </c>
      <c r="M145" s="45">
        <v>225</v>
      </c>
      <c r="N145" s="45"/>
      <c r="O145" s="39" t="s">
        <v>656</v>
      </c>
      <c r="P145" s="20" t="s">
        <v>33</v>
      </c>
      <c r="Q145" s="45">
        <v>225</v>
      </c>
      <c r="R145" s="28" t="s">
        <v>544</v>
      </c>
    </row>
    <row r="146" ht="60" spans="1:18">
      <c r="A146" s="7">
        <v>142</v>
      </c>
      <c r="B146" s="39" t="s">
        <v>649</v>
      </c>
      <c r="C146" s="7" t="s">
        <v>27</v>
      </c>
      <c r="D146" s="39" t="s">
        <v>657</v>
      </c>
      <c r="E146" s="9" t="s">
        <v>29</v>
      </c>
      <c r="F146" s="39" t="s">
        <v>651</v>
      </c>
      <c r="G146" s="39" t="s">
        <v>658</v>
      </c>
      <c r="H146" s="40">
        <v>22.04</v>
      </c>
      <c r="I146" s="40">
        <v>22.04</v>
      </c>
      <c r="J146" s="40">
        <v>22.04</v>
      </c>
      <c r="K146" s="19">
        <f t="shared" si="2"/>
        <v>1</v>
      </c>
      <c r="L146" s="45">
        <v>1460</v>
      </c>
      <c r="M146" s="45">
        <v>124</v>
      </c>
      <c r="N146" s="45"/>
      <c r="O146" s="39" t="s">
        <v>659</v>
      </c>
      <c r="P146" s="20" t="s">
        <v>33</v>
      </c>
      <c r="Q146" s="45">
        <v>124</v>
      </c>
      <c r="R146" s="28" t="s">
        <v>544</v>
      </c>
    </row>
    <row r="147" ht="108" spans="1:18">
      <c r="A147" s="7">
        <v>143</v>
      </c>
      <c r="B147" s="39" t="s">
        <v>660</v>
      </c>
      <c r="C147" s="7" t="s">
        <v>27</v>
      </c>
      <c r="D147" s="39" t="s">
        <v>661</v>
      </c>
      <c r="E147" s="9" t="s">
        <v>29</v>
      </c>
      <c r="F147" s="39" t="s">
        <v>651</v>
      </c>
      <c r="G147" s="39" t="s">
        <v>662</v>
      </c>
      <c r="H147" s="40">
        <v>78</v>
      </c>
      <c r="I147" s="40">
        <v>78</v>
      </c>
      <c r="J147" s="40">
        <v>78</v>
      </c>
      <c r="K147" s="19">
        <f t="shared" si="2"/>
        <v>1</v>
      </c>
      <c r="L147" s="45">
        <v>400</v>
      </c>
      <c r="M147" s="45">
        <v>50</v>
      </c>
      <c r="N147" s="45"/>
      <c r="O147" s="39" t="s">
        <v>663</v>
      </c>
      <c r="P147" s="20" t="s">
        <v>33</v>
      </c>
      <c r="Q147" s="45">
        <v>50</v>
      </c>
      <c r="R147" s="28" t="s">
        <v>544</v>
      </c>
    </row>
    <row r="148" ht="72" spans="1:18">
      <c r="A148" s="7">
        <v>144</v>
      </c>
      <c r="B148" s="39" t="s">
        <v>664</v>
      </c>
      <c r="C148" s="7" t="s">
        <v>27</v>
      </c>
      <c r="D148" s="39" t="s">
        <v>665</v>
      </c>
      <c r="E148" s="9" t="s">
        <v>29</v>
      </c>
      <c r="F148" s="39" t="s">
        <v>666</v>
      </c>
      <c r="G148" s="39" t="s">
        <v>667</v>
      </c>
      <c r="H148" s="40">
        <v>50</v>
      </c>
      <c r="I148" s="40">
        <v>50</v>
      </c>
      <c r="J148" s="40">
        <v>50</v>
      </c>
      <c r="K148" s="19">
        <f t="shared" si="2"/>
        <v>1</v>
      </c>
      <c r="L148" s="45">
        <v>400</v>
      </c>
      <c r="M148" s="45">
        <v>40</v>
      </c>
      <c r="N148" s="45"/>
      <c r="O148" s="39" t="s">
        <v>668</v>
      </c>
      <c r="P148" s="20" t="s">
        <v>33</v>
      </c>
      <c r="Q148" s="45">
        <v>40</v>
      </c>
      <c r="R148" s="28" t="s">
        <v>544</v>
      </c>
    </row>
    <row r="149" ht="72" spans="1:18">
      <c r="A149" s="7">
        <v>145</v>
      </c>
      <c r="B149" s="39" t="s">
        <v>669</v>
      </c>
      <c r="C149" s="7" t="s">
        <v>27</v>
      </c>
      <c r="D149" s="39" t="s">
        <v>670</v>
      </c>
      <c r="E149" s="9" t="s">
        <v>29</v>
      </c>
      <c r="F149" s="39" t="s">
        <v>666</v>
      </c>
      <c r="G149" s="39" t="s">
        <v>671</v>
      </c>
      <c r="H149" s="40">
        <v>76</v>
      </c>
      <c r="I149" s="40">
        <v>76</v>
      </c>
      <c r="J149" s="40">
        <v>76</v>
      </c>
      <c r="K149" s="19">
        <f t="shared" si="2"/>
        <v>1</v>
      </c>
      <c r="L149" s="45">
        <v>263</v>
      </c>
      <c r="M149" s="45">
        <v>21</v>
      </c>
      <c r="N149" s="45"/>
      <c r="O149" s="39" t="s">
        <v>672</v>
      </c>
      <c r="P149" s="20" t="s">
        <v>33</v>
      </c>
      <c r="Q149" s="45">
        <v>21</v>
      </c>
      <c r="R149" s="28" t="s">
        <v>544</v>
      </c>
    </row>
    <row r="150" ht="60" spans="1:18">
      <c r="A150" s="7">
        <v>146</v>
      </c>
      <c r="B150" s="39" t="s">
        <v>673</v>
      </c>
      <c r="C150" s="7" t="s">
        <v>27</v>
      </c>
      <c r="D150" s="39" t="s">
        <v>674</v>
      </c>
      <c r="E150" s="9" t="s">
        <v>29</v>
      </c>
      <c r="F150" s="39" t="s">
        <v>675</v>
      </c>
      <c r="G150" s="39" t="s">
        <v>676</v>
      </c>
      <c r="H150" s="40">
        <v>11</v>
      </c>
      <c r="I150" s="40">
        <v>11</v>
      </c>
      <c r="J150" s="57">
        <v>11</v>
      </c>
      <c r="K150" s="19">
        <f t="shared" si="2"/>
        <v>1</v>
      </c>
      <c r="L150" s="45">
        <v>1450</v>
      </c>
      <c r="M150" s="45">
        <v>402</v>
      </c>
      <c r="N150" s="45"/>
      <c r="O150" s="39" t="s">
        <v>677</v>
      </c>
      <c r="P150" s="20" t="s">
        <v>33</v>
      </c>
      <c r="Q150" s="45">
        <v>402</v>
      </c>
      <c r="R150" s="28" t="s">
        <v>544</v>
      </c>
    </row>
    <row r="151" ht="72" spans="1:18">
      <c r="A151" s="7">
        <v>147</v>
      </c>
      <c r="B151" s="39" t="s">
        <v>678</v>
      </c>
      <c r="C151" s="7" t="s">
        <v>27</v>
      </c>
      <c r="D151" s="39" t="s">
        <v>679</v>
      </c>
      <c r="E151" s="9" t="s">
        <v>29</v>
      </c>
      <c r="F151" s="39" t="s">
        <v>680</v>
      </c>
      <c r="G151" s="39" t="s">
        <v>681</v>
      </c>
      <c r="H151" s="40">
        <v>11</v>
      </c>
      <c r="I151" s="40">
        <v>11</v>
      </c>
      <c r="J151" s="57">
        <v>11</v>
      </c>
      <c r="K151" s="19">
        <f t="shared" si="2"/>
        <v>1</v>
      </c>
      <c r="L151" s="45">
        <v>800</v>
      </c>
      <c r="M151" s="45">
        <v>120</v>
      </c>
      <c r="N151" s="45"/>
      <c r="O151" s="39" t="s">
        <v>682</v>
      </c>
      <c r="P151" s="20" t="s">
        <v>33</v>
      </c>
      <c r="Q151" s="45">
        <v>120</v>
      </c>
      <c r="R151" s="28" t="s">
        <v>544</v>
      </c>
    </row>
    <row r="152" ht="48" spans="1:18">
      <c r="A152" s="7">
        <v>148</v>
      </c>
      <c r="B152" s="52" t="s">
        <v>683</v>
      </c>
      <c r="C152" s="7" t="s">
        <v>27</v>
      </c>
      <c r="D152" s="52" t="s">
        <v>684</v>
      </c>
      <c r="E152" s="9" t="s">
        <v>29</v>
      </c>
      <c r="F152" s="52" t="s">
        <v>685</v>
      </c>
      <c r="G152" s="52" t="s">
        <v>686</v>
      </c>
      <c r="H152" s="40">
        <v>11</v>
      </c>
      <c r="I152" s="40">
        <v>11</v>
      </c>
      <c r="J152" s="57">
        <v>11</v>
      </c>
      <c r="K152" s="19">
        <f t="shared" si="2"/>
        <v>1</v>
      </c>
      <c r="L152" s="45">
        <v>210</v>
      </c>
      <c r="M152" s="45">
        <v>32</v>
      </c>
      <c r="N152" s="45"/>
      <c r="O152" s="52" t="s">
        <v>687</v>
      </c>
      <c r="P152" s="20" t="s">
        <v>33</v>
      </c>
      <c r="Q152" s="45">
        <v>32</v>
      </c>
      <c r="R152" s="28" t="s">
        <v>544</v>
      </c>
    </row>
    <row r="153" ht="60" spans="1:18">
      <c r="A153" s="7">
        <v>149</v>
      </c>
      <c r="B153" s="39" t="s">
        <v>688</v>
      </c>
      <c r="C153" s="7" t="s">
        <v>27</v>
      </c>
      <c r="D153" s="39" t="s">
        <v>689</v>
      </c>
      <c r="E153" s="9" t="s">
        <v>29</v>
      </c>
      <c r="F153" s="39" t="s">
        <v>690</v>
      </c>
      <c r="G153" s="52" t="s">
        <v>691</v>
      </c>
      <c r="H153" s="40">
        <v>11</v>
      </c>
      <c r="I153" s="40">
        <v>11</v>
      </c>
      <c r="J153" s="57">
        <v>11</v>
      </c>
      <c r="K153" s="19">
        <f t="shared" si="2"/>
        <v>1</v>
      </c>
      <c r="L153" s="45">
        <v>1043</v>
      </c>
      <c r="M153" s="45">
        <v>191</v>
      </c>
      <c r="N153" s="45"/>
      <c r="O153" s="39" t="s">
        <v>692</v>
      </c>
      <c r="P153" s="20" t="s">
        <v>33</v>
      </c>
      <c r="Q153" s="45">
        <v>191</v>
      </c>
      <c r="R153" s="28" t="s">
        <v>544</v>
      </c>
    </row>
    <row r="154" ht="60" spans="1:18">
      <c r="A154" s="7">
        <v>150</v>
      </c>
      <c r="B154" s="39" t="s">
        <v>693</v>
      </c>
      <c r="C154" s="7" t="s">
        <v>27</v>
      </c>
      <c r="D154" s="39" t="s">
        <v>694</v>
      </c>
      <c r="E154" s="9" t="s">
        <v>29</v>
      </c>
      <c r="F154" s="39" t="s">
        <v>695</v>
      </c>
      <c r="G154" s="39" t="s">
        <v>696</v>
      </c>
      <c r="H154" s="40">
        <v>11</v>
      </c>
      <c r="I154" s="40">
        <v>11</v>
      </c>
      <c r="J154" s="57">
        <v>11</v>
      </c>
      <c r="K154" s="19">
        <f t="shared" si="2"/>
        <v>1</v>
      </c>
      <c r="L154" s="45">
        <v>380</v>
      </c>
      <c r="M154" s="45">
        <v>80</v>
      </c>
      <c r="N154" s="45"/>
      <c r="O154" s="39" t="s">
        <v>697</v>
      </c>
      <c r="P154" s="20" t="s">
        <v>33</v>
      </c>
      <c r="Q154" s="45">
        <v>80</v>
      </c>
      <c r="R154" s="28" t="s">
        <v>544</v>
      </c>
    </row>
    <row r="155" ht="60" spans="1:18">
      <c r="A155" s="7">
        <v>151</v>
      </c>
      <c r="B155" s="39" t="s">
        <v>698</v>
      </c>
      <c r="C155" s="7" t="s">
        <v>27</v>
      </c>
      <c r="D155" s="39" t="s">
        <v>699</v>
      </c>
      <c r="E155" s="9" t="s">
        <v>29</v>
      </c>
      <c r="F155" s="39" t="s">
        <v>221</v>
      </c>
      <c r="G155" s="39" t="s">
        <v>700</v>
      </c>
      <c r="H155" s="40">
        <v>13.22</v>
      </c>
      <c r="I155" s="40">
        <v>13.22</v>
      </c>
      <c r="J155" s="57">
        <v>13.22</v>
      </c>
      <c r="K155" s="19">
        <f t="shared" si="2"/>
        <v>1</v>
      </c>
      <c r="L155" s="45">
        <v>150</v>
      </c>
      <c r="M155" s="45">
        <v>33</v>
      </c>
      <c r="N155" s="45"/>
      <c r="O155" s="39" t="s">
        <v>701</v>
      </c>
      <c r="P155" s="20" t="s">
        <v>33</v>
      </c>
      <c r="Q155" s="45">
        <v>33</v>
      </c>
      <c r="R155" s="28" t="s">
        <v>544</v>
      </c>
    </row>
    <row r="156" ht="60" spans="1:18">
      <c r="A156" s="7">
        <v>152</v>
      </c>
      <c r="B156" s="39" t="s">
        <v>702</v>
      </c>
      <c r="C156" s="7" t="s">
        <v>27</v>
      </c>
      <c r="D156" s="39" t="s">
        <v>703</v>
      </c>
      <c r="E156" s="9" t="s">
        <v>29</v>
      </c>
      <c r="F156" s="39" t="s">
        <v>704</v>
      </c>
      <c r="G156" s="52" t="s">
        <v>686</v>
      </c>
      <c r="H156" s="40">
        <v>11</v>
      </c>
      <c r="I156" s="40">
        <v>11</v>
      </c>
      <c r="J156" s="57">
        <v>11</v>
      </c>
      <c r="K156" s="19">
        <f t="shared" si="2"/>
        <v>1</v>
      </c>
      <c r="L156" s="45">
        <v>250</v>
      </c>
      <c r="M156" s="45">
        <v>80</v>
      </c>
      <c r="N156" s="45"/>
      <c r="O156" s="39" t="s">
        <v>705</v>
      </c>
      <c r="P156" s="20" t="s">
        <v>33</v>
      </c>
      <c r="Q156" s="45">
        <v>80</v>
      </c>
      <c r="R156" s="28" t="s">
        <v>544</v>
      </c>
    </row>
    <row r="157" ht="72" spans="1:18">
      <c r="A157" s="7">
        <v>153</v>
      </c>
      <c r="B157" s="39" t="s">
        <v>706</v>
      </c>
      <c r="C157" s="7" t="s">
        <v>27</v>
      </c>
      <c r="D157" s="39" t="s">
        <v>707</v>
      </c>
      <c r="E157" s="9" t="s">
        <v>29</v>
      </c>
      <c r="F157" s="39" t="s">
        <v>708</v>
      </c>
      <c r="G157" s="39" t="s">
        <v>709</v>
      </c>
      <c r="H157" s="40">
        <v>13.5</v>
      </c>
      <c r="I157" s="40">
        <v>13.5</v>
      </c>
      <c r="J157" s="57">
        <v>13.5</v>
      </c>
      <c r="K157" s="19">
        <f t="shared" si="2"/>
        <v>1</v>
      </c>
      <c r="L157" s="45">
        <v>609</v>
      </c>
      <c r="M157" s="45">
        <v>108</v>
      </c>
      <c r="N157" s="45"/>
      <c r="O157" s="39" t="s">
        <v>710</v>
      </c>
      <c r="P157" s="20" t="s">
        <v>33</v>
      </c>
      <c r="Q157" s="45">
        <v>108</v>
      </c>
      <c r="R157" s="28" t="s">
        <v>544</v>
      </c>
    </row>
    <row r="158" ht="72" spans="1:18">
      <c r="A158" s="7">
        <v>154</v>
      </c>
      <c r="B158" s="39" t="s">
        <v>711</v>
      </c>
      <c r="C158" s="7" t="s">
        <v>27</v>
      </c>
      <c r="D158" s="39" t="s">
        <v>712</v>
      </c>
      <c r="E158" s="9" t="s">
        <v>29</v>
      </c>
      <c r="F158" s="39" t="s">
        <v>713</v>
      </c>
      <c r="G158" s="39" t="s">
        <v>714</v>
      </c>
      <c r="H158" s="40">
        <v>11</v>
      </c>
      <c r="I158" s="40">
        <v>11</v>
      </c>
      <c r="J158" s="57">
        <v>11</v>
      </c>
      <c r="K158" s="19">
        <f t="shared" si="2"/>
        <v>1</v>
      </c>
      <c r="L158" s="45">
        <v>1089</v>
      </c>
      <c r="M158" s="45">
        <v>250</v>
      </c>
      <c r="N158" s="45"/>
      <c r="O158" s="39" t="s">
        <v>715</v>
      </c>
      <c r="P158" s="20" t="s">
        <v>33</v>
      </c>
      <c r="Q158" s="45">
        <v>250</v>
      </c>
      <c r="R158" s="28" t="s">
        <v>544</v>
      </c>
    </row>
    <row r="159" ht="72" spans="1:18">
      <c r="A159" s="7">
        <v>155</v>
      </c>
      <c r="B159" s="39" t="s">
        <v>716</v>
      </c>
      <c r="C159" s="7" t="s">
        <v>27</v>
      </c>
      <c r="D159" s="39" t="s">
        <v>717</v>
      </c>
      <c r="E159" s="9" t="s">
        <v>29</v>
      </c>
      <c r="F159" s="39" t="s">
        <v>718</v>
      </c>
      <c r="G159" s="39" t="s">
        <v>719</v>
      </c>
      <c r="H159" s="40">
        <v>11</v>
      </c>
      <c r="I159" s="40">
        <v>11</v>
      </c>
      <c r="J159" s="57">
        <v>11</v>
      </c>
      <c r="K159" s="19">
        <f t="shared" si="2"/>
        <v>1</v>
      </c>
      <c r="L159" s="45">
        <v>500</v>
      </c>
      <c r="M159" s="45">
        <v>210</v>
      </c>
      <c r="N159" s="45"/>
      <c r="O159" s="39" t="s">
        <v>720</v>
      </c>
      <c r="P159" s="20" t="s">
        <v>33</v>
      </c>
      <c r="Q159" s="45">
        <v>210</v>
      </c>
      <c r="R159" s="28" t="s">
        <v>544</v>
      </c>
    </row>
    <row r="160" ht="60" spans="1:18">
      <c r="A160" s="7">
        <v>156</v>
      </c>
      <c r="B160" s="39" t="s">
        <v>721</v>
      </c>
      <c r="C160" s="7" t="s">
        <v>27</v>
      </c>
      <c r="D160" s="39" t="s">
        <v>722</v>
      </c>
      <c r="E160" s="9" t="s">
        <v>29</v>
      </c>
      <c r="F160" s="39" t="s">
        <v>723</v>
      </c>
      <c r="G160" s="39" t="s">
        <v>724</v>
      </c>
      <c r="H160" s="40">
        <v>11</v>
      </c>
      <c r="I160" s="40">
        <v>11</v>
      </c>
      <c r="J160" s="57">
        <v>10.86</v>
      </c>
      <c r="K160" s="19">
        <f t="shared" si="2"/>
        <v>0.987272727272727</v>
      </c>
      <c r="L160" s="45">
        <v>150</v>
      </c>
      <c r="M160" s="45">
        <v>33</v>
      </c>
      <c r="N160" s="45"/>
      <c r="O160" s="39" t="s">
        <v>701</v>
      </c>
      <c r="P160" s="20" t="s">
        <v>33</v>
      </c>
      <c r="Q160" s="45">
        <v>33</v>
      </c>
      <c r="R160" s="28" t="s">
        <v>544</v>
      </c>
    </row>
    <row r="161" ht="60" spans="1:18">
      <c r="A161" s="7">
        <v>157</v>
      </c>
      <c r="B161" s="39" t="s">
        <v>725</v>
      </c>
      <c r="C161" s="7" t="s">
        <v>27</v>
      </c>
      <c r="D161" s="39" t="s">
        <v>726</v>
      </c>
      <c r="E161" s="9" t="s">
        <v>29</v>
      </c>
      <c r="F161" s="39" t="s">
        <v>126</v>
      </c>
      <c r="G161" s="39" t="s">
        <v>727</v>
      </c>
      <c r="H161" s="51">
        <v>15</v>
      </c>
      <c r="I161" s="51">
        <v>15</v>
      </c>
      <c r="J161" s="57">
        <v>14.99</v>
      </c>
      <c r="K161" s="19">
        <f t="shared" si="2"/>
        <v>0.999333333333333</v>
      </c>
      <c r="L161" s="45">
        <v>2400</v>
      </c>
      <c r="M161" s="45">
        <v>694</v>
      </c>
      <c r="N161" s="45"/>
      <c r="O161" s="39" t="s">
        <v>728</v>
      </c>
      <c r="P161" s="20" t="s">
        <v>33</v>
      </c>
      <c r="Q161" s="45">
        <v>694</v>
      </c>
      <c r="R161" s="28" t="s">
        <v>544</v>
      </c>
    </row>
    <row r="162" ht="72" spans="1:18">
      <c r="A162" s="7">
        <v>158</v>
      </c>
      <c r="B162" s="39" t="s">
        <v>729</v>
      </c>
      <c r="C162" s="7" t="s">
        <v>27</v>
      </c>
      <c r="D162" s="39" t="s">
        <v>730</v>
      </c>
      <c r="E162" s="9" t="s">
        <v>29</v>
      </c>
      <c r="F162" s="39" t="s">
        <v>731</v>
      </c>
      <c r="G162" s="39" t="s">
        <v>732</v>
      </c>
      <c r="H162" s="40">
        <v>11</v>
      </c>
      <c r="I162" s="40">
        <v>11</v>
      </c>
      <c r="J162" s="44">
        <v>11</v>
      </c>
      <c r="K162" s="19">
        <f t="shared" si="2"/>
        <v>1</v>
      </c>
      <c r="L162" s="45">
        <v>1300</v>
      </c>
      <c r="M162" s="45">
        <v>250</v>
      </c>
      <c r="N162" s="45"/>
      <c r="O162" s="39" t="s">
        <v>733</v>
      </c>
      <c r="P162" s="20" t="s">
        <v>33</v>
      </c>
      <c r="Q162" s="45">
        <v>250</v>
      </c>
      <c r="R162" s="28" t="s">
        <v>544</v>
      </c>
    </row>
    <row r="163" ht="60" spans="1:18">
      <c r="A163" s="7">
        <v>159</v>
      </c>
      <c r="B163" s="39" t="s">
        <v>734</v>
      </c>
      <c r="C163" s="7" t="s">
        <v>27</v>
      </c>
      <c r="D163" s="39" t="s">
        <v>178</v>
      </c>
      <c r="E163" s="9" t="s">
        <v>29</v>
      </c>
      <c r="F163" s="39" t="s">
        <v>179</v>
      </c>
      <c r="G163" s="39" t="s">
        <v>735</v>
      </c>
      <c r="H163" s="40">
        <v>10.946</v>
      </c>
      <c r="I163" s="40">
        <v>10.946</v>
      </c>
      <c r="J163" s="44">
        <v>11</v>
      </c>
      <c r="K163" s="19">
        <f t="shared" si="2"/>
        <v>1.00493330897131</v>
      </c>
      <c r="L163" s="45">
        <v>200</v>
      </c>
      <c r="M163" s="45">
        <v>50</v>
      </c>
      <c r="N163" s="45"/>
      <c r="O163" s="39" t="s">
        <v>736</v>
      </c>
      <c r="P163" s="20" t="s">
        <v>33</v>
      </c>
      <c r="Q163" s="45">
        <v>50</v>
      </c>
      <c r="R163" s="28" t="s">
        <v>544</v>
      </c>
    </row>
    <row r="164" ht="60" spans="1:18">
      <c r="A164" s="7">
        <v>160</v>
      </c>
      <c r="B164" s="39" t="s">
        <v>737</v>
      </c>
      <c r="C164" s="7" t="s">
        <v>27</v>
      </c>
      <c r="D164" s="39" t="s">
        <v>738</v>
      </c>
      <c r="E164" s="9" t="s">
        <v>29</v>
      </c>
      <c r="F164" s="39" t="s">
        <v>739</v>
      </c>
      <c r="G164" s="39" t="s">
        <v>740</v>
      </c>
      <c r="H164" s="40">
        <v>11</v>
      </c>
      <c r="I164" s="40">
        <v>11</v>
      </c>
      <c r="J164" s="44">
        <v>10.51</v>
      </c>
      <c r="K164" s="19">
        <f t="shared" si="2"/>
        <v>0.955454545454545</v>
      </c>
      <c r="L164" s="45">
        <v>600</v>
      </c>
      <c r="M164" s="45">
        <v>150</v>
      </c>
      <c r="N164" s="45"/>
      <c r="O164" s="39" t="s">
        <v>741</v>
      </c>
      <c r="P164" s="20" t="s">
        <v>33</v>
      </c>
      <c r="Q164" s="45">
        <v>150</v>
      </c>
      <c r="R164" s="28" t="s">
        <v>544</v>
      </c>
    </row>
    <row r="165" ht="72" spans="1:18">
      <c r="A165" s="7">
        <v>161</v>
      </c>
      <c r="B165" s="39" t="s">
        <v>742</v>
      </c>
      <c r="C165" s="7" t="s">
        <v>27</v>
      </c>
      <c r="D165" s="39" t="s">
        <v>743</v>
      </c>
      <c r="E165" s="9" t="s">
        <v>29</v>
      </c>
      <c r="F165" s="39" t="s">
        <v>744</v>
      </c>
      <c r="G165" s="39" t="s">
        <v>745</v>
      </c>
      <c r="H165" s="40">
        <v>20</v>
      </c>
      <c r="I165" s="40">
        <v>20</v>
      </c>
      <c r="J165" s="44">
        <v>20</v>
      </c>
      <c r="K165" s="19">
        <f t="shared" si="2"/>
        <v>1</v>
      </c>
      <c r="L165" s="45">
        <v>175</v>
      </c>
      <c r="M165" s="45">
        <v>19</v>
      </c>
      <c r="N165" s="45"/>
      <c r="O165" s="39" t="s">
        <v>746</v>
      </c>
      <c r="P165" s="20" t="s">
        <v>33</v>
      </c>
      <c r="Q165" s="45">
        <v>19</v>
      </c>
      <c r="R165" s="28" t="s">
        <v>544</v>
      </c>
    </row>
    <row r="166" ht="60" spans="1:18">
      <c r="A166" s="7">
        <v>162</v>
      </c>
      <c r="B166" s="39" t="s">
        <v>747</v>
      </c>
      <c r="C166" s="7" t="s">
        <v>27</v>
      </c>
      <c r="D166" s="39" t="s">
        <v>748</v>
      </c>
      <c r="E166" s="9" t="s">
        <v>29</v>
      </c>
      <c r="F166" s="39" t="s">
        <v>749</v>
      </c>
      <c r="G166" s="39" t="s">
        <v>750</v>
      </c>
      <c r="H166" s="40">
        <v>11</v>
      </c>
      <c r="I166" s="40">
        <v>11</v>
      </c>
      <c r="J166" s="44">
        <v>11</v>
      </c>
      <c r="K166" s="19">
        <f t="shared" si="2"/>
        <v>1</v>
      </c>
      <c r="L166" s="45">
        <v>482</v>
      </c>
      <c r="M166" s="45">
        <v>103</v>
      </c>
      <c r="N166" s="45"/>
      <c r="O166" s="39" t="s">
        <v>751</v>
      </c>
      <c r="P166" s="20" t="s">
        <v>33</v>
      </c>
      <c r="Q166" s="45">
        <v>103</v>
      </c>
      <c r="R166" s="28" t="s">
        <v>544</v>
      </c>
    </row>
    <row r="167" ht="60" spans="1:18">
      <c r="A167" s="7">
        <v>163</v>
      </c>
      <c r="B167" s="49" t="s">
        <v>752</v>
      </c>
      <c r="C167" s="7" t="s">
        <v>27</v>
      </c>
      <c r="D167" s="49" t="s">
        <v>753</v>
      </c>
      <c r="E167" s="9" t="s">
        <v>29</v>
      </c>
      <c r="F167" s="39" t="s">
        <v>179</v>
      </c>
      <c r="G167" s="49" t="s">
        <v>754</v>
      </c>
      <c r="H167" s="51">
        <v>50</v>
      </c>
      <c r="I167" s="51">
        <v>50</v>
      </c>
      <c r="J167" s="58">
        <v>50</v>
      </c>
      <c r="K167" s="19">
        <f t="shared" si="2"/>
        <v>1</v>
      </c>
      <c r="L167" s="45">
        <v>835</v>
      </c>
      <c r="M167" s="45">
        <v>167</v>
      </c>
      <c r="N167" s="45"/>
      <c r="O167" s="39" t="s">
        <v>755</v>
      </c>
      <c r="P167" s="20" t="s">
        <v>33</v>
      </c>
      <c r="Q167" s="45">
        <v>167</v>
      </c>
      <c r="R167" s="28" t="s">
        <v>544</v>
      </c>
    </row>
    <row r="168" ht="48" spans="1:18">
      <c r="A168" s="7">
        <v>164</v>
      </c>
      <c r="B168" s="39" t="s">
        <v>756</v>
      </c>
      <c r="C168" s="7" t="s">
        <v>27</v>
      </c>
      <c r="D168" s="39" t="s">
        <v>757</v>
      </c>
      <c r="E168" s="9" t="s">
        <v>29</v>
      </c>
      <c r="F168" s="39" t="s">
        <v>744</v>
      </c>
      <c r="G168" s="39" t="s">
        <v>758</v>
      </c>
      <c r="H168" s="40">
        <v>7</v>
      </c>
      <c r="I168" s="40">
        <v>7</v>
      </c>
      <c r="J168" s="44">
        <v>7</v>
      </c>
      <c r="K168" s="19">
        <f t="shared" si="2"/>
        <v>1</v>
      </c>
      <c r="L168" s="45">
        <v>175</v>
      </c>
      <c r="M168" s="45">
        <v>19</v>
      </c>
      <c r="N168" s="45"/>
      <c r="O168" s="39" t="s">
        <v>759</v>
      </c>
      <c r="P168" s="20" t="s">
        <v>33</v>
      </c>
      <c r="Q168" s="45">
        <v>19</v>
      </c>
      <c r="R168" s="28" t="s">
        <v>544</v>
      </c>
    </row>
    <row r="169" ht="60" spans="1:18">
      <c r="A169" s="7">
        <v>165</v>
      </c>
      <c r="B169" s="39" t="s">
        <v>760</v>
      </c>
      <c r="C169" s="7" t="s">
        <v>27</v>
      </c>
      <c r="D169" s="39" t="s">
        <v>761</v>
      </c>
      <c r="E169" s="9" t="s">
        <v>29</v>
      </c>
      <c r="F169" s="39" t="s">
        <v>762</v>
      </c>
      <c r="G169" s="39" t="s">
        <v>763</v>
      </c>
      <c r="H169" s="25">
        <v>10.997</v>
      </c>
      <c r="I169" s="25">
        <v>10.997</v>
      </c>
      <c r="J169" s="56">
        <v>10.9968</v>
      </c>
      <c r="K169" s="19">
        <f t="shared" si="2"/>
        <v>0.999981813221788</v>
      </c>
      <c r="L169" s="45">
        <v>200</v>
      </c>
      <c r="M169" s="45">
        <v>31</v>
      </c>
      <c r="N169" s="45"/>
      <c r="O169" s="39" t="s">
        <v>764</v>
      </c>
      <c r="P169" s="20" t="s">
        <v>33</v>
      </c>
      <c r="Q169" s="45">
        <v>31</v>
      </c>
      <c r="R169" s="28" t="s">
        <v>544</v>
      </c>
    </row>
    <row r="170" ht="60" spans="1:18">
      <c r="A170" s="7">
        <v>166</v>
      </c>
      <c r="B170" s="39" t="s">
        <v>765</v>
      </c>
      <c r="C170" s="7" t="s">
        <v>27</v>
      </c>
      <c r="D170" s="39" t="s">
        <v>766</v>
      </c>
      <c r="E170" s="9" t="s">
        <v>29</v>
      </c>
      <c r="F170" s="39" t="s">
        <v>767</v>
      </c>
      <c r="G170" s="39" t="s">
        <v>768</v>
      </c>
      <c r="H170" s="25">
        <v>10.963</v>
      </c>
      <c r="I170" s="25">
        <v>10.963</v>
      </c>
      <c r="J170" s="56">
        <v>10.9633</v>
      </c>
      <c r="K170" s="19">
        <f t="shared" si="2"/>
        <v>1.00002736477242</v>
      </c>
      <c r="L170" s="45">
        <v>98</v>
      </c>
      <c r="M170" s="45">
        <v>25</v>
      </c>
      <c r="N170" s="45"/>
      <c r="O170" s="39" t="s">
        <v>769</v>
      </c>
      <c r="P170" s="20" t="s">
        <v>33</v>
      </c>
      <c r="Q170" s="45">
        <v>25</v>
      </c>
      <c r="R170" s="28" t="s">
        <v>544</v>
      </c>
    </row>
    <row r="171" ht="48" spans="1:18">
      <c r="A171" s="7">
        <v>167</v>
      </c>
      <c r="B171" s="39" t="s">
        <v>770</v>
      </c>
      <c r="C171" s="7" t="s">
        <v>27</v>
      </c>
      <c r="D171" s="39" t="s">
        <v>771</v>
      </c>
      <c r="E171" s="9" t="s">
        <v>29</v>
      </c>
      <c r="F171" s="39" t="s">
        <v>772</v>
      </c>
      <c r="G171" s="39" t="s">
        <v>773</v>
      </c>
      <c r="H171" s="40">
        <v>11</v>
      </c>
      <c r="I171" s="40">
        <v>11</v>
      </c>
      <c r="J171" s="44">
        <v>11</v>
      </c>
      <c r="K171" s="19">
        <f t="shared" si="2"/>
        <v>1</v>
      </c>
      <c r="L171" s="45">
        <v>200</v>
      </c>
      <c r="M171" s="45">
        <v>40</v>
      </c>
      <c r="N171" s="45"/>
      <c r="O171" s="39" t="s">
        <v>774</v>
      </c>
      <c r="P171" s="20" t="s">
        <v>33</v>
      </c>
      <c r="Q171" s="45">
        <v>40</v>
      </c>
      <c r="R171" s="28" t="s">
        <v>544</v>
      </c>
    </row>
    <row r="172" ht="48" spans="1:18">
      <c r="A172" s="7">
        <v>168</v>
      </c>
      <c r="B172" s="39" t="s">
        <v>775</v>
      </c>
      <c r="C172" s="7" t="s">
        <v>27</v>
      </c>
      <c r="D172" s="39" t="s">
        <v>776</v>
      </c>
      <c r="E172" s="9" t="s">
        <v>29</v>
      </c>
      <c r="F172" s="39" t="s">
        <v>385</v>
      </c>
      <c r="G172" s="39" t="s">
        <v>777</v>
      </c>
      <c r="H172" s="25">
        <v>11</v>
      </c>
      <c r="I172" s="25">
        <v>11</v>
      </c>
      <c r="J172" s="56">
        <v>11</v>
      </c>
      <c r="K172" s="19">
        <f t="shared" si="2"/>
        <v>1</v>
      </c>
      <c r="L172" s="45">
        <v>250</v>
      </c>
      <c r="M172" s="45">
        <v>50</v>
      </c>
      <c r="N172" s="45"/>
      <c r="O172" s="39" t="s">
        <v>778</v>
      </c>
      <c r="P172" s="20" t="s">
        <v>33</v>
      </c>
      <c r="Q172" s="45">
        <v>50</v>
      </c>
      <c r="R172" s="28" t="s">
        <v>544</v>
      </c>
    </row>
    <row r="173" ht="48" spans="1:18">
      <c r="A173" s="7">
        <v>169</v>
      </c>
      <c r="B173" s="39" t="s">
        <v>779</v>
      </c>
      <c r="C173" s="7" t="s">
        <v>27</v>
      </c>
      <c r="D173" s="39" t="s">
        <v>780</v>
      </c>
      <c r="E173" s="9" t="s">
        <v>29</v>
      </c>
      <c r="F173" s="39" t="s">
        <v>781</v>
      </c>
      <c r="G173" s="39" t="s">
        <v>782</v>
      </c>
      <c r="H173" s="40">
        <v>15</v>
      </c>
      <c r="I173" s="40">
        <v>15</v>
      </c>
      <c r="J173" s="44">
        <v>15</v>
      </c>
      <c r="K173" s="19">
        <f t="shared" si="2"/>
        <v>1</v>
      </c>
      <c r="L173" s="45">
        <v>225</v>
      </c>
      <c r="M173" s="45">
        <v>45</v>
      </c>
      <c r="N173" s="45"/>
      <c r="O173" s="39" t="s">
        <v>783</v>
      </c>
      <c r="P173" s="20" t="s">
        <v>33</v>
      </c>
      <c r="Q173" s="45">
        <v>45</v>
      </c>
      <c r="R173" s="28" t="s">
        <v>544</v>
      </c>
    </row>
    <row r="174" ht="108" spans="1:18">
      <c r="A174" s="7">
        <v>170</v>
      </c>
      <c r="B174" s="39" t="s">
        <v>784</v>
      </c>
      <c r="C174" s="7" t="s">
        <v>27</v>
      </c>
      <c r="D174" s="39" t="s">
        <v>785</v>
      </c>
      <c r="E174" s="9" t="s">
        <v>29</v>
      </c>
      <c r="F174" s="39" t="s">
        <v>786</v>
      </c>
      <c r="G174" s="39" t="s">
        <v>787</v>
      </c>
      <c r="H174" s="40">
        <v>14</v>
      </c>
      <c r="I174" s="40">
        <v>14</v>
      </c>
      <c r="J174" s="44">
        <v>12.2</v>
      </c>
      <c r="K174" s="19">
        <f t="shared" si="2"/>
        <v>0.871428571428571</v>
      </c>
      <c r="L174" s="45">
        <v>550</v>
      </c>
      <c r="M174" s="45">
        <v>124</v>
      </c>
      <c r="N174" s="45"/>
      <c r="O174" s="39" t="s">
        <v>788</v>
      </c>
      <c r="P174" s="20" t="s">
        <v>33</v>
      </c>
      <c r="Q174" s="45">
        <v>124</v>
      </c>
      <c r="R174" s="28" t="s">
        <v>544</v>
      </c>
    </row>
    <row r="175" ht="72" spans="1:18">
      <c r="A175" s="7">
        <v>171</v>
      </c>
      <c r="B175" s="49" t="s">
        <v>789</v>
      </c>
      <c r="C175" s="7" t="s">
        <v>27</v>
      </c>
      <c r="D175" s="49" t="s">
        <v>790</v>
      </c>
      <c r="E175" s="9" t="s">
        <v>29</v>
      </c>
      <c r="F175" s="49" t="s">
        <v>536</v>
      </c>
      <c r="G175" s="49" t="s">
        <v>791</v>
      </c>
      <c r="H175" s="50">
        <v>28</v>
      </c>
      <c r="I175" s="50">
        <v>28</v>
      </c>
      <c r="J175" s="59">
        <v>14</v>
      </c>
      <c r="K175" s="19">
        <f t="shared" si="2"/>
        <v>0.5</v>
      </c>
      <c r="L175" s="45">
        <v>100</v>
      </c>
      <c r="M175" s="45">
        <v>35</v>
      </c>
      <c r="N175" s="45"/>
      <c r="O175" s="49" t="s">
        <v>792</v>
      </c>
      <c r="P175" s="20" t="s">
        <v>33</v>
      </c>
      <c r="Q175" s="45">
        <v>35</v>
      </c>
      <c r="R175" s="28" t="s">
        <v>544</v>
      </c>
    </row>
    <row r="176" ht="60" spans="1:18">
      <c r="A176" s="7">
        <v>172</v>
      </c>
      <c r="B176" s="39" t="s">
        <v>793</v>
      </c>
      <c r="C176" s="7" t="s">
        <v>27</v>
      </c>
      <c r="D176" s="39" t="s">
        <v>794</v>
      </c>
      <c r="E176" s="9" t="s">
        <v>29</v>
      </c>
      <c r="F176" s="39" t="s">
        <v>795</v>
      </c>
      <c r="G176" s="39" t="s">
        <v>796</v>
      </c>
      <c r="H176" s="40">
        <v>11</v>
      </c>
      <c r="I176" s="40">
        <v>11</v>
      </c>
      <c r="J176" s="44">
        <v>11</v>
      </c>
      <c r="K176" s="19">
        <f t="shared" si="2"/>
        <v>1</v>
      </c>
      <c r="L176" s="45">
        <v>88</v>
      </c>
      <c r="M176" s="45">
        <v>24</v>
      </c>
      <c r="N176" s="45"/>
      <c r="O176" s="39" t="s">
        <v>797</v>
      </c>
      <c r="P176" s="20" t="s">
        <v>33</v>
      </c>
      <c r="Q176" s="45">
        <v>24</v>
      </c>
      <c r="R176" s="28" t="s">
        <v>544</v>
      </c>
    </row>
    <row r="177" ht="60" spans="1:18">
      <c r="A177" s="7">
        <v>173</v>
      </c>
      <c r="B177" s="39" t="s">
        <v>798</v>
      </c>
      <c r="C177" s="7" t="s">
        <v>27</v>
      </c>
      <c r="D177" s="39" t="s">
        <v>799</v>
      </c>
      <c r="E177" s="9" t="s">
        <v>29</v>
      </c>
      <c r="F177" s="39" t="s">
        <v>800</v>
      </c>
      <c r="G177" s="39" t="s">
        <v>801</v>
      </c>
      <c r="H177" s="40">
        <v>11</v>
      </c>
      <c r="I177" s="40">
        <v>11</v>
      </c>
      <c r="J177" s="44"/>
      <c r="K177" s="19">
        <f t="shared" si="2"/>
        <v>0</v>
      </c>
      <c r="L177" s="45">
        <v>735</v>
      </c>
      <c r="M177" s="45">
        <v>129</v>
      </c>
      <c r="N177" s="45"/>
      <c r="O177" s="39" t="s">
        <v>802</v>
      </c>
      <c r="P177" s="20" t="s">
        <v>33</v>
      </c>
      <c r="Q177" s="45">
        <v>129</v>
      </c>
      <c r="R177" s="28" t="s">
        <v>544</v>
      </c>
    </row>
    <row r="178" ht="36" spans="1:18">
      <c r="A178" s="7">
        <v>174</v>
      </c>
      <c r="B178" s="39" t="s">
        <v>803</v>
      </c>
      <c r="C178" s="7" t="s">
        <v>27</v>
      </c>
      <c r="D178" s="39" t="s">
        <v>804</v>
      </c>
      <c r="E178" s="9" t="s">
        <v>29</v>
      </c>
      <c r="F178" s="39" t="s">
        <v>599</v>
      </c>
      <c r="G178" s="39" t="s">
        <v>805</v>
      </c>
      <c r="H178" s="40">
        <v>12</v>
      </c>
      <c r="I178" s="40">
        <v>12</v>
      </c>
      <c r="J178" s="44"/>
      <c r="K178" s="19">
        <f t="shared" si="2"/>
        <v>0</v>
      </c>
      <c r="L178" s="45">
        <v>70</v>
      </c>
      <c r="M178" s="45">
        <v>19</v>
      </c>
      <c r="N178" s="45"/>
      <c r="O178" s="39" t="s">
        <v>806</v>
      </c>
      <c r="P178" s="20" t="s">
        <v>33</v>
      </c>
      <c r="Q178" s="45">
        <v>19</v>
      </c>
      <c r="R178" s="28" t="s">
        <v>544</v>
      </c>
    </row>
    <row r="179" ht="48" spans="1:18">
      <c r="A179" s="7">
        <v>175</v>
      </c>
      <c r="B179" s="39" t="s">
        <v>807</v>
      </c>
      <c r="C179" s="7" t="s">
        <v>27</v>
      </c>
      <c r="D179" s="39" t="s">
        <v>808</v>
      </c>
      <c r="E179" s="9" t="s">
        <v>29</v>
      </c>
      <c r="F179" s="39" t="s">
        <v>795</v>
      </c>
      <c r="G179" s="39" t="s">
        <v>809</v>
      </c>
      <c r="H179" s="40">
        <v>4</v>
      </c>
      <c r="I179" s="40">
        <v>4</v>
      </c>
      <c r="J179" s="44">
        <v>4</v>
      </c>
      <c r="K179" s="19">
        <f t="shared" si="2"/>
        <v>1</v>
      </c>
      <c r="L179" s="45">
        <v>165</v>
      </c>
      <c r="M179" s="45">
        <v>30</v>
      </c>
      <c r="N179" s="45"/>
      <c r="O179" s="39" t="s">
        <v>810</v>
      </c>
      <c r="P179" s="20" t="s">
        <v>33</v>
      </c>
      <c r="Q179" s="45">
        <v>30</v>
      </c>
      <c r="R179" s="28" t="s">
        <v>544</v>
      </c>
    </row>
    <row r="180" ht="60" spans="1:18">
      <c r="A180" s="7">
        <v>176</v>
      </c>
      <c r="B180" s="49" t="s">
        <v>811</v>
      </c>
      <c r="C180" s="7" t="s">
        <v>27</v>
      </c>
      <c r="D180" s="49" t="s">
        <v>812</v>
      </c>
      <c r="E180" s="9" t="s">
        <v>29</v>
      </c>
      <c r="F180" s="39" t="s">
        <v>813</v>
      </c>
      <c r="G180" s="39" t="s">
        <v>814</v>
      </c>
      <c r="H180" s="51">
        <v>29</v>
      </c>
      <c r="I180" s="51">
        <v>29</v>
      </c>
      <c r="J180" s="58">
        <v>20</v>
      </c>
      <c r="K180" s="19">
        <f t="shared" si="2"/>
        <v>0.689655172413793</v>
      </c>
      <c r="L180" s="45">
        <v>126</v>
      </c>
      <c r="M180" s="45">
        <v>16</v>
      </c>
      <c r="N180" s="45"/>
      <c r="O180" s="39" t="s">
        <v>815</v>
      </c>
      <c r="P180" s="20" t="s">
        <v>33</v>
      </c>
      <c r="Q180" s="45">
        <v>16</v>
      </c>
      <c r="R180" s="28" t="s">
        <v>544</v>
      </c>
    </row>
    <row r="181" ht="48" spans="1:18">
      <c r="A181" s="7">
        <v>177</v>
      </c>
      <c r="B181" s="49" t="s">
        <v>816</v>
      </c>
      <c r="C181" s="7" t="s">
        <v>27</v>
      </c>
      <c r="D181" s="49" t="s">
        <v>817</v>
      </c>
      <c r="E181" s="9" t="s">
        <v>29</v>
      </c>
      <c r="F181" s="49" t="s">
        <v>818</v>
      </c>
      <c r="G181" s="49" t="s">
        <v>819</v>
      </c>
      <c r="H181" s="40">
        <v>5</v>
      </c>
      <c r="I181" s="40">
        <v>5</v>
      </c>
      <c r="J181" s="44">
        <v>5</v>
      </c>
      <c r="K181" s="19">
        <f t="shared" si="2"/>
        <v>1</v>
      </c>
      <c r="L181" s="45">
        <v>90</v>
      </c>
      <c r="M181" s="45">
        <v>19</v>
      </c>
      <c r="N181" s="45"/>
      <c r="O181" s="49" t="s">
        <v>820</v>
      </c>
      <c r="P181" s="20" t="s">
        <v>33</v>
      </c>
      <c r="Q181" s="45">
        <v>19</v>
      </c>
      <c r="R181" s="28" t="s">
        <v>544</v>
      </c>
    </row>
    <row r="182" ht="48" spans="1:18">
      <c r="A182" s="7">
        <v>178</v>
      </c>
      <c r="B182" s="39" t="s">
        <v>821</v>
      </c>
      <c r="C182" s="7" t="s">
        <v>27</v>
      </c>
      <c r="D182" s="39" t="s">
        <v>160</v>
      </c>
      <c r="E182" s="9" t="s">
        <v>29</v>
      </c>
      <c r="F182" s="39" t="s">
        <v>822</v>
      </c>
      <c r="G182" s="39" t="s">
        <v>823</v>
      </c>
      <c r="H182" s="40">
        <v>11</v>
      </c>
      <c r="I182" s="40">
        <v>11</v>
      </c>
      <c r="J182" s="44">
        <v>11</v>
      </c>
      <c r="K182" s="19">
        <f t="shared" si="2"/>
        <v>1</v>
      </c>
      <c r="L182" s="45">
        <v>749</v>
      </c>
      <c r="M182" s="45">
        <v>198</v>
      </c>
      <c r="N182" s="45"/>
      <c r="O182" s="39" t="s">
        <v>824</v>
      </c>
      <c r="P182" s="20" t="s">
        <v>33</v>
      </c>
      <c r="Q182" s="45">
        <v>198</v>
      </c>
      <c r="R182" s="28" t="s">
        <v>544</v>
      </c>
    </row>
    <row r="183" ht="60" spans="1:18">
      <c r="A183" s="7">
        <v>179</v>
      </c>
      <c r="B183" s="39" t="s">
        <v>825</v>
      </c>
      <c r="C183" s="7" t="s">
        <v>27</v>
      </c>
      <c r="D183" s="39" t="s">
        <v>826</v>
      </c>
      <c r="E183" s="9" t="s">
        <v>29</v>
      </c>
      <c r="F183" s="39" t="s">
        <v>827</v>
      </c>
      <c r="G183" s="39" t="s">
        <v>828</v>
      </c>
      <c r="H183" s="40">
        <v>9.588</v>
      </c>
      <c r="I183" s="40">
        <v>9.588</v>
      </c>
      <c r="J183" s="44">
        <v>9.58</v>
      </c>
      <c r="K183" s="19">
        <f t="shared" si="2"/>
        <v>0.999165623696287</v>
      </c>
      <c r="L183" s="45">
        <v>211</v>
      </c>
      <c r="M183" s="45">
        <v>27</v>
      </c>
      <c r="N183" s="45"/>
      <c r="O183" s="39" t="s">
        <v>829</v>
      </c>
      <c r="P183" s="20" t="s">
        <v>33</v>
      </c>
      <c r="Q183" s="45">
        <v>27</v>
      </c>
      <c r="R183" s="28" t="s">
        <v>544</v>
      </c>
    </row>
    <row r="184" ht="72" spans="1:18">
      <c r="A184" s="7">
        <v>180</v>
      </c>
      <c r="B184" s="39" t="s">
        <v>830</v>
      </c>
      <c r="C184" s="7" t="s">
        <v>27</v>
      </c>
      <c r="D184" s="39" t="s">
        <v>831</v>
      </c>
      <c r="E184" s="9" t="s">
        <v>29</v>
      </c>
      <c r="F184" s="39" t="s">
        <v>832</v>
      </c>
      <c r="G184" s="39" t="s">
        <v>833</v>
      </c>
      <c r="H184" s="40">
        <v>11</v>
      </c>
      <c r="I184" s="40">
        <v>11</v>
      </c>
      <c r="J184" s="44">
        <v>11</v>
      </c>
      <c r="K184" s="19">
        <f t="shared" si="2"/>
        <v>1</v>
      </c>
      <c r="L184" s="45">
        <v>416</v>
      </c>
      <c r="M184" s="45">
        <v>156</v>
      </c>
      <c r="N184" s="45"/>
      <c r="O184" s="39" t="s">
        <v>834</v>
      </c>
      <c r="P184" s="20" t="s">
        <v>33</v>
      </c>
      <c r="Q184" s="45">
        <v>156</v>
      </c>
      <c r="R184" s="28" t="s">
        <v>544</v>
      </c>
    </row>
    <row r="185" ht="84" spans="1:18">
      <c r="A185" s="7">
        <v>181</v>
      </c>
      <c r="B185" s="39" t="s">
        <v>835</v>
      </c>
      <c r="C185" s="7" t="s">
        <v>27</v>
      </c>
      <c r="D185" s="39" t="s">
        <v>836</v>
      </c>
      <c r="E185" s="9" t="s">
        <v>29</v>
      </c>
      <c r="F185" s="39" t="s">
        <v>837</v>
      </c>
      <c r="G185" s="39" t="s">
        <v>838</v>
      </c>
      <c r="H185" s="40">
        <v>10.98</v>
      </c>
      <c r="I185" s="40">
        <v>10.98</v>
      </c>
      <c r="J185" s="44">
        <v>10.98</v>
      </c>
      <c r="K185" s="19">
        <f t="shared" si="2"/>
        <v>1</v>
      </c>
      <c r="L185" s="45">
        <v>3157</v>
      </c>
      <c r="M185" s="45">
        <v>246</v>
      </c>
      <c r="N185" s="45"/>
      <c r="O185" s="39" t="s">
        <v>839</v>
      </c>
      <c r="P185" s="20" t="s">
        <v>33</v>
      </c>
      <c r="Q185" s="45">
        <v>246</v>
      </c>
      <c r="R185" s="28" t="s">
        <v>544</v>
      </c>
    </row>
    <row r="186" ht="48" spans="1:18">
      <c r="A186" s="7">
        <v>182</v>
      </c>
      <c r="B186" s="39" t="s">
        <v>840</v>
      </c>
      <c r="C186" s="7" t="s">
        <v>27</v>
      </c>
      <c r="D186" s="39" t="s">
        <v>593</v>
      </c>
      <c r="E186" s="9" t="s">
        <v>29</v>
      </c>
      <c r="F186" s="53" t="s">
        <v>841</v>
      </c>
      <c r="G186" s="39" t="s">
        <v>842</v>
      </c>
      <c r="H186" s="25">
        <v>360</v>
      </c>
      <c r="I186" s="25">
        <v>360</v>
      </c>
      <c r="J186" s="56">
        <v>350</v>
      </c>
      <c r="K186" s="19">
        <f t="shared" si="2"/>
        <v>0.972222222222222</v>
      </c>
      <c r="L186" s="45">
        <v>1914</v>
      </c>
      <c r="M186" s="45">
        <v>242</v>
      </c>
      <c r="N186" s="45"/>
      <c r="O186" s="53" t="s">
        <v>843</v>
      </c>
      <c r="P186" s="20" t="s">
        <v>33</v>
      </c>
      <c r="Q186" s="45">
        <v>242</v>
      </c>
      <c r="R186" s="28" t="s">
        <v>544</v>
      </c>
    </row>
    <row r="187" ht="84" spans="1:18">
      <c r="A187" s="7">
        <v>183</v>
      </c>
      <c r="B187" s="39" t="s">
        <v>844</v>
      </c>
      <c r="C187" s="7" t="s">
        <v>27</v>
      </c>
      <c r="D187" s="39" t="s">
        <v>845</v>
      </c>
      <c r="E187" s="9" t="s">
        <v>29</v>
      </c>
      <c r="F187" s="39" t="s">
        <v>846</v>
      </c>
      <c r="G187" s="39" t="s">
        <v>847</v>
      </c>
      <c r="H187" s="54">
        <v>16</v>
      </c>
      <c r="I187" s="54">
        <v>16</v>
      </c>
      <c r="J187" s="56">
        <v>12.85</v>
      </c>
      <c r="K187" s="19">
        <f t="shared" si="2"/>
        <v>0.803125</v>
      </c>
      <c r="L187" s="45">
        <v>346</v>
      </c>
      <c r="M187" s="45">
        <v>68</v>
      </c>
      <c r="N187" s="45"/>
      <c r="O187" s="39" t="s">
        <v>848</v>
      </c>
      <c r="P187" s="20" t="s">
        <v>33</v>
      </c>
      <c r="Q187" s="45">
        <v>68</v>
      </c>
      <c r="R187" s="28" t="s">
        <v>544</v>
      </c>
    </row>
    <row r="188" ht="60" spans="1:18">
      <c r="A188" s="7">
        <v>184</v>
      </c>
      <c r="B188" s="39" t="s">
        <v>849</v>
      </c>
      <c r="C188" s="7" t="s">
        <v>27</v>
      </c>
      <c r="D188" s="39" t="s">
        <v>850</v>
      </c>
      <c r="E188" s="9" t="s">
        <v>29</v>
      </c>
      <c r="F188" s="39" t="s">
        <v>584</v>
      </c>
      <c r="G188" s="39" t="s">
        <v>851</v>
      </c>
      <c r="H188" s="25">
        <v>11</v>
      </c>
      <c r="I188" s="25">
        <v>11</v>
      </c>
      <c r="J188" s="56">
        <v>11</v>
      </c>
      <c r="K188" s="19">
        <f t="shared" si="2"/>
        <v>1</v>
      </c>
      <c r="L188" s="45">
        <v>200</v>
      </c>
      <c r="M188" s="45">
        <v>30</v>
      </c>
      <c r="N188" s="45"/>
      <c r="O188" s="39" t="s">
        <v>852</v>
      </c>
      <c r="P188" s="20" t="s">
        <v>33</v>
      </c>
      <c r="Q188" s="45">
        <v>30</v>
      </c>
      <c r="R188" s="28" t="s">
        <v>544</v>
      </c>
    </row>
    <row r="189" ht="72" spans="1:18">
      <c r="A189" s="7">
        <v>185</v>
      </c>
      <c r="B189" s="39" t="s">
        <v>853</v>
      </c>
      <c r="C189" s="7" t="s">
        <v>27</v>
      </c>
      <c r="D189" s="39" t="s">
        <v>854</v>
      </c>
      <c r="E189" s="9" t="s">
        <v>29</v>
      </c>
      <c r="F189" s="39" t="s">
        <v>855</v>
      </c>
      <c r="G189" s="39" t="s">
        <v>856</v>
      </c>
      <c r="H189" s="25">
        <v>20.71</v>
      </c>
      <c r="I189" s="25">
        <v>20.71</v>
      </c>
      <c r="J189" s="56">
        <v>10</v>
      </c>
      <c r="K189" s="19">
        <f t="shared" si="2"/>
        <v>0.482858522452921</v>
      </c>
      <c r="L189" s="45">
        <v>984</v>
      </c>
      <c r="M189" s="45">
        <v>30</v>
      </c>
      <c r="N189" s="45"/>
      <c r="O189" s="39" t="s">
        <v>857</v>
      </c>
      <c r="P189" s="20" t="s">
        <v>33</v>
      </c>
      <c r="Q189" s="45">
        <v>30</v>
      </c>
      <c r="R189" s="28" t="s">
        <v>544</v>
      </c>
    </row>
    <row r="190" ht="60" spans="1:18">
      <c r="A190" s="7">
        <v>186</v>
      </c>
      <c r="B190" s="39" t="s">
        <v>858</v>
      </c>
      <c r="C190" s="7" t="s">
        <v>27</v>
      </c>
      <c r="D190" s="39" t="s">
        <v>859</v>
      </c>
      <c r="E190" s="9" t="s">
        <v>29</v>
      </c>
      <c r="F190" s="39" t="s">
        <v>855</v>
      </c>
      <c r="G190" s="39" t="s">
        <v>860</v>
      </c>
      <c r="H190" s="25">
        <v>16.73</v>
      </c>
      <c r="I190" s="25">
        <v>16.73</v>
      </c>
      <c r="J190" s="56">
        <v>13</v>
      </c>
      <c r="K190" s="19">
        <f t="shared" si="2"/>
        <v>0.777047220561865</v>
      </c>
      <c r="L190" s="45">
        <v>360</v>
      </c>
      <c r="M190" s="45">
        <v>88</v>
      </c>
      <c r="N190" s="45"/>
      <c r="O190" s="39" t="s">
        <v>861</v>
      </c>
      <c r="P190" s="20" t="s">
        <v>33</v>
      </c>
      <c r="Q190" s="45">
        <v>88</v>
      </c>
      <c r="R190" s="28" t="s">
        <v>544</v>
      </c>
    </row>
    <row r="191" ht="60" spans="1:18">
      <c r="A191" s="7">
        <v>187</v>
      </c>
      <c r="B191" s="39" t="s">
        <v>858</v>
      </c>
      <c r="C191" s="7" t="s">
        <v>27</v>
      </c>
      <c r="D191" s="39" t="s">
        <v>862</v>
      </c>
      <c r="E191" s="9" t="s">
        <v>29</v>
      </c>
      <c r="F191" s="39" t="s">
        <v>855</v>
      </c>
      <c r="G191" s="39" t="s">
        <v>863</v>
      </c>
      <c r="H191" s="25">
        <f>21.7</f>
        <v>21.7</v>
      </c>
      <c r="I191" s="25">
        <f>21.7</f>
        <v>21.7</v>
      </c>
      <c r="J191" s="56">
        <v>10.5</v>
      </c>
      <c r="K191" s="19">
        <f t="shared" si="2"/>
        <v>0.483870967741935</v>
      </c>
      <c r="L191" s="45">
        <v>384</v>
      </c>
      <c r="M191" s="45">
        <v>110</v>
      </c>
      <c r="N191" s="45"/>
      <c r="O191" s="39" t="s">
        <v>864</v>
      </c>
      <c r="P191" s="20" t="s">
        <v>33</v>
      </c>
      <c r="Q191" s="45">
        <v>110</v>
      </c>
      <c r="R191" s="28" t="s">
        <v>544</v>
      </c>
    </row>
    <row r="192" ht="60" spans="1:18">
      <c r="A192" s="7">
        <v>188</v>
      </c>
      <c r="B192" s="39" t="s">
        <v>865</v>
      </c>
      <c r="C192" s="7" t="s">
        <v>27</v>
      </c>
      <c r="D192" s="39" t="s">
        <v>866</v>
      </c>
      <c r="E192" s="9" t="s">
        <v>29</v>
      </c>
      <c r="F192" s="39" t="s">
        <v>855</v>
      </c>
      <c r="G192" s="39" t="s">
        <v>867</v>
      </c>
      <c r="H192" s="25">
        <v>29.5</v>
      </c>
      <c r="I192" s="25">
        <v>29.5</v>
      </c>
      <c r="J192" s="56">
        <v>15</v>
      </c>
      <c r="K192" s="19">
        <f t="shared" si="2"/>
        <v>0.508474576271186</v>
      </c>
      <c r="L192" s="45">
        <v>840</v>
      </c>
      <c r="M192" s="45">
        <v>75</v>
      </c>
      <c r="N192" s="45"/>
      <c r="O192" s="39" t="s">
        <v>868</v>
      </c>
      <c r="P192" s="20" t="s">
        <v>33</v>
      </c>
      <c r="Q192" s="45">
        <v>75</v>
      </c>
      <c r="R192" s="28" t="s">
        <v>544</v>
      </c>
    </row>
    <row r="193" ht="60" spans="1:18">
      <c r="A193" s="7">
        <v>189</v>
      </c>
      <c r="B193" s="39" t="s">
        <v>869</v>
      </c>
      <c r="C193" s="7" t="s">
        <v>27</v>
      </c>
      <c r="D193" s="39" t="s">
        <v>870</v>
      </c>
      <c r="E193" s="9" t="s">
        <v>29</v>
      </c>
      <c r="F193" s="39" t="s">
        <v>855</v>
      </c>
      <c r="G193" s="39" t="s">
        <v>871</v>
      </c>
      <c r="H193" s="25">
        <v>28.12</v>
      </c>
      <c r="I193" s="25">
        <v>28.12</v>
      </c>
      <c r="J193" s="56">
        <v>15</v>
      </c>
      <c r="K193" s="19">
        <f t="shared" si="2"/>
        <v>0.533428165007112</v>
      </c>
      <c r="L193" s="45">
        <v>640</v>
      </c>
      <c r="M193" s="45">
        <v>69</v>
      </c>
      <c r="N193" s="45"/>
      <c r="O193" s="39" t="s">
        <v>872</v>
      </c>
      <c r="P193" s="20" t="s">
        <v>33</v>
      </c>
      <c r="Q193" s="45">
        <v>69</v>
      </c>
      <c r="R193" s="28" t="s">
        <v>544</v>
      </c>
    </row>
    <row r="194" ht="60" spans="1:18">
      <c r="A194" s="7">
        <v>190</v>
      </c>
      <c r="B194" s="39" t="s">
        <v>873</v>
      </c>
      <c r="C194" s="7" t="s">
        <v>27</v>
      </c>
      <c r="D194" s="39" t="s">
        <v>874</v>
      </c>
      <c r="E194" s="9" t="s">
        <v>29</v>
      </c>
      <c r="F194" s="39" t="s">
        <v>855</v>
      </c>
      <c r="G194" s="39" t="s">
        <v>875</v>
      </c>
      <c r="H194" s="25">
        <v>10</v>
      </c>
      <c r="I194" s="25">
        <v>10</v>
      </c>
      <c r="J194" s="56"/>
      <c r="K194" s="19">
        <f t="shared" si="2"/>
        <v>0</v>
      </c>
      <c r="L194" s="45">
        <v>640</v>
      </c>
      <c r="M194" s="45">
        <v>68</v>
      </c>
      <c r="N194" s="45"/>
      <c r="O194" s="39" t="s">
        <v>876</v>
      </c>
      <c r="P194" s="20" t="s">
        <v>33</v>
      </c>
      <c r="Q194" s="45">
        <v>68</v>
      </c>
      <c r="R194" s="28" t="s">
        <v>544</v>
      </c>
    </row>
    <row r="195" ht="60" spans="1:18">
      <c r="A195" s="7">
        <v>191</v>
      </c>
      <c r="B195" s="39" t="s">
        <v>877</v>
      </c>
      <c r="C195" s="7" t="s">
        <v>27</v>
      </c>
      <c r="D195" s="39" t="s">
        <v>878</v>
      </c>
      <c r="E195" s="9" t="s">
        <v>29</v>
      </c>
      <c r="F195" s="39" t="s">
        <v>855</v>
      </c>
      <c r="G195" s="39" t="s">
        <v>879</v>
      </c>
      <c r="H195" s="25">
        <v>8.1</v>
      </c>
      <c r="I195" s="25">
        <v>8.1</v>
      </c>
      <c r="J195" s="56"/>
      <c r="K195" s="19">
        <f t="shared" si="2"/>
        <v>0</v>
      </c>
      <c r="L195" s="45">
        <v>582</v>
      </c>
      <c r="M195" s="45">
        <v>68</v>
      </c>
      <c r="N195" s="45"/>
      <c r="O195" s="39" t="s">
        <v>880</v>
      </c>
      <c r="P195" s="20" t="s">
        <v>33</v>
      </c>
      <c r="Q195" s="45">
        <v>68</v>
      </c>
      <c r="R195" s="28" t="s">
        <v>544</v>
      </c>
    </row>
    <row r="196" ht="60" spans="1:18">
      <c r="A196" s="7">
        <v>192</v>
      </c>
      <c r="B196" s="39" t="s">
        <v>881</v>
      </c>
      <c r="C196" s="7" t="s">
        <v>27</v>
      </c>
      <c r="D196" s="39" t="s">
        <v>882</v>
      </c>
      <c r="E196" s="9" t="s">
        <v>29</v>
      </c>
      <c r="F196" s="39" t="s">
        <v>855</v>
      </c>
      <c r="G196" s="39" t="s">
        <v>883</v>
      </c>
      <c r="H196" s="25">
        <v>6.05</v>
      </c>
      <c r="I196" s="25">
        <v>6.05</v>
      </c>
      <c r="J196" s="56"/>
      <c r="K196" s="19">
        <f t="shared" si="2"/>
        <v>0</v>
      </c>
      <c r="L196" s="45">
        <v>52</v>
      </c>
      <c r="M196" s="45">
        <v>10</v>
      </c>
      <c r="N196" s="45"/>
      <c r="O196" s="39" t="s">
        <v>884</v>
      </c>
      <c r="P196" s="20" t="s">
        <v>33</v>
      </c>
      <c r="Q196" s="45">
        <v>10</v>
      </c>
      <c r="R196" s="28" t="s">
        <v>544</v>
      </c>
    </row>
    <row r="197" ht="60" spans="1:18">
      <c r="A197" s="7">
        <v>193</v>
      </c>
      <c r="B197" s="39" t="s">
        <v>885</v>
      </c>
      <c r="C197" s="7" t="s">
        <v>27</v>
      </c>
      <c r="D197" s="39" t="s">
        <v>886</v>
      </c>
      <c r="E197" s="9" t="s">
        <v>29</v>
      </c>
      <c r="F197" s="39" t="s">
        <v>855</v>
      </c>
      <c r="G197" s="39" t="s">
        <v>887</v>
      </c>
      <c r="H197" s="25">
        <v>11.17</v>
      </c>
      <c r="I197" s="25">
        <v>11.17</v>
      </c>
      <c r="J197" s="56"/>
      <c r="K197" s="19">
        <f t="shared" si="2"/>
        <v>0</v>
      </c>
      <c r="L197" s="45">
        <v>152</v>
      </c>
      <c r="M197" s="45">
        <v>12</v>
      </c>
      <c r="N197" s="45"/>
      <c r="O197" s="39" t="s">
        <v>888</v>
      </c>
      <c r="P197" s="20" t="s">
        <v>33</v>
      </c>
      <c r="Q197" s="45">
        <v>12</v>
      </c>
      <c r="R197" s="28" t="s">
        <v>544</v>
      </c>
    </row>
    <row r="198" ht="60" spans="1:18">
      <c r="A198" s="7">
        <v>194</v>
      </c>
      <c r="B198" s="39" t="s">
        <v>889</v>
      </c>
      <c r="C198" s="7" t="s">
        <v>27</v>
      </c>
      <c r="D198" s="39" t="s">
        <v>890</v>
      </c>
      <c r="E198" s="9" t="s">
        <v>29</v>
      </c>
      <c r="F198" s="39" t="s">
        <v>855</v>
      </c>
      <c r="G198" s="39" t="s">
        <v>891</v>
      </c>
      <c r="H198" s="25">
        <v>11.82</v>
      </c>
      <c r="I198" s="25">
        <v>11.82</v>
      </c>
      <c r="J198" s="56"/>
      <c r="K198" s="19">
        <f t="shared" ref="K198:K226" si="4">J198/I198</f>
        <v>0</v>
      </c>
      <c r="L198" s="45">
        <v>400</v>
      </c>
      <c r="M198" s="45">
        <v>32</v>
      </c>
      <c r="N198" s="45"/>
      <c r="O198" s="39" t="s">
        <v>892</v>
      </c>
      <c r="P198" s="20" t="s">
        <v>33</v>
      </c>
      <c r="Q198" s="45">
        <v>32</v>
      </c>
      <c r="R198" s="28" t="s">
        <v>544</v>
      </c>
    </row>
    <row r="199" ht="60" spans="1:18">
      <c r="A199" s="7">
        <v>195</v>
      </c>
      <c r="B199" s="39" t="s">
        <v>893</v>
      </c>
      <c r="C199" s="7" t="s">
        <v>27</v>
      </c>
      <c r="D199" s="39" t="s">
        <v>894</v>
      </c>
      <c r="E199" s="9" t="s">
        <v>29</v>
      </c>
      <c r="F199" s="39" t="s">
        <v>855</v>
      </c>
      <c r="G199" s="39" t="s">
        <v>895</v>
      </c>
      <c r="H199" s="25">
        <v>23.1</v>
      </c>
      <c r="I199" s="25">
        <v>23.1</v>
      </c>
      <c r="J199" s="56">
        <v>23.1</v>
      </c>
      <c r="K199" s="19">
        <f t="shared" si="4"/>
        <v>1</v>
      </c>
      <c r="L199" s="45">
        <v>689</v>
      </c>
      <c r="M199" s="45">
        <v>50</v>
      </c>
      <c r="N199" s="45"/>
      <c r="O199" s="39" t="s">
        <v>896</v>
      </c>
      <c r="P199" s="20" t="s">
        <v>33</v>
      </c>
      <c r="Q199" s="45">
        <v>50</v>
      </c>
      <c r="R199" s="28" t="s">
        <v>544</v>
      </c>
    </row>
    <row r="200" ht="72" spans="1:18">
      <c r="A200" s="7">
        <v>196</v>
      </c>
      <c r="B200" s="39" t="s">
        <v>897</v>
      </c>
      <c r="C200" s="7" t="s">
        <v>27</v>
      </c>
      <c r="D200" s="34" t="s">
        <v>333</v>
      </c>
      <c r="E200" s="9" t="s">
        <v>29</v>
      </c>
      <c r="F200" s="39" t="s">
        <v>855</v>
      </c>
      <c r="G200" s="39" t="s">
        <v>898</v>
      </c>
      <c r="H200" s="25">
        <v>90</v>
      </c>
      <c r="I200" s="25">
        <v>90</v>
      </c>
      <c r="J200" s="56">
        <v>90</v>
      </c>
      <c r="K200" s="19">
        <f t="shared" si="4"/>
        <v>1</v>
      </c>
      <c r="L200" s="45">
        <v>7210</v>
      </c>
      <c r="M200" s="45">
        <v>7210</v>
      </c>
      <c r="N200" s="45"/>
      <c r="O200" s="39" t="s">
        <v>899</v>
      </c>
      <c r="P200" s="20" t="s">
        <v>33</v>
      </c>
      <c r="Q200" s="45">
        <v>7210</v>
      </c>
      <c r="R200" s="28" t="s">
        <v>544</v>
      </c>
    </row>
    <row r="201" ht="60" spans="1:18">
      <c r="A201" s="7">
        <v>197</v>
      </c>
      <c r="B201" s="39" t="s">
        <v>900</v>
      </c>
      <c r="C201" s="7" t="s">
        <v>27</v>
      </c>
      <c r="D201" s="39" t="s">
        <v>901</v>
      </c>
      <c r="E201" s="9" t="s">
        <v>29</v>
      </c>
      <c r="F201" s="39" t="s">
        <v>240</v>
      </c>
      <c r="G201" s="39" t="s">
        <v>902</v>
      </c>
      <c r="H201" s="40">
        <v>11</v>
      </c>
      <c r="I201" s="40">
        <v>11</v>
      </c>
      <c r="J201" s="44">
        <v>11</v>
      </c>
      <c r="K201" s="19">
        <f t="shared" si="4"/>
        <v>1</v>
      </c>
      <c r="L201" s="45">
        <v>1120</v>
      </c>
      <c r="M201" s="45">
        <v>404</v>
      </c>
      <c r="N201" s="45"/>
      <c r="O201" s="39" t="s">
        <v>903</v>
      </c>
      <c r="P201" s="20" t="s">
        <v>33</v>
      </c>
      <c r="Q201" s="45">
        <v>404</v>
      </c>
      <c r="R201" s="28" t="s">
        <v>544</v>
      </c>
    </row>
    <row r="202" ht="60" spans="1:18">
      <c r="A202" s="7">
        <v>198</v>
      </c>
      <c r="B202" s="39" t="s">
        <v>904</v>
      </c>
      <c r="C202" s="7" t="s">
        <v>27</v>
      </c>
      <c r="D202" s="39" t="s">
        <v>905</v>
      </c>
      <c r="E202" s="9" t="s">
        <v>29</v>
      </c>
      <c r="F202" s="39" t="s">
        <v>906</v>
      </c>
      <c r="G202" s="39" t="s">
        <v>907</v>
      </c>
      <c r="H202" s="40">
        <v>11</v>
      </c>
      <c r="I202" s="40">
        <v>11</v>
      </c>
      <c r="J202" s="44">
        <v>11</v>
      </c>
      <c r="K202" s="19">
        <f t="shared" si="4"/>
        <v>1</v>
      </c>
      <c r="L202" s="45">
        <v>350</v>
      </c>
      <c r="M202" s="45">
        <v>50</v>
      </c>
      <c r="N202" s="45"/>
      <c r="O202" s="39" t="s">
        <v>908</v>
      </c>
      <c r="P202" s="20" t="s">
        <v>33</v>
      </c>
      <c r="Q202" s="45">
        <v>50</v>
      </c>
      <c r="R202" s="28" t="s">
        <v>544</v>
      </c>
    </row>
    <row r="203" ht="60" spans="1:18">
      <c r="A203" s="7">
        <v>199</v>
      </c>
      <c r="B203" s="34" t="s">
        <v>909</v>
      </c>
      <c r="C203" s="7" t="s">
        <v>27</v>
      </c>
      <c r="D203" s="34" t="s">
        <v>910</v>
      </c>
      <c r="E203" s="9" t="s">
        <v>29</v>
      </c>
      <c r="F203" s="39" t="s">
        <v>911</v>
      </c>
      <c r="G203" s="34" t="s">
        <v>907</v>
      </c>
      <c r="H203" s="60">
        <v>11</v>
      </c>
      <c r="I203" s="60">
        <v>11</v>
      </c>
      <c r="J203" s="44">
        <v>10</v>
      </c>
      <c r="K203" s="19">
        <f t="shared" si="4"/>
        <v>0.909090909090909</v>
      </c>
      <c r="L203" s="45">
        <v>280</v>
      </c>
      <c r="M203" s="45">
        <v>60</v>
      </c>
      <c r="N203" s="45"/>
      <c r="O203" s="34" t="s">
        <v>912</v>
      </c>
      <c r="P203" s="20" t="s">
        <v>33</v>
      </c>
      <c r="Q203" s="45">
        <v>60</v>
      </c>
      <c r="R203" s="28" t="s">
        <v>544</v>
      </c>
    </row>
    <row r="204" ht="48" spans="1:18">
      <c r="A204" s="7">
        <v>200</v>
      </c>
      <c r="B204" s="39" t="s">
        <v>913</v>
      </c>
      <c r="C204" s="7" t="s">
        <v>27</v>
      </c>
      <c r="D204" s="39" t="s">
        <v>914</v>
      </c>
      <c r="E204" s="9" t="s">
        <v>29</v>
      </c>
      <c r="F204" s="39" t="s">
        <v>915</v>
      </c>
      <c r="G204" s="39" t="s">
        <v>916</v>
      </c>
      <c r="H204" s="40">
        <v>11</v>
      </c>
      <c r="I204" s="40">
        <v>11</v>
      </c>
      <c r="J204" s="44"/>
      <c r="K204" s="19">
        <f t="shared" si="4"/>
        <v>0</v>
      </c>
      <c r="L204" s="45">
        <v>200</v>
      </c>
      <c r="M204" s="45">
        <v>50</v>
      </c>
      <c r="N204" s="45"/>
      <c r="O204" s="39" t="s">
        <v>917</v>
      </c>
      <c r="P204" s="20" t="s">
        <v>33</v>
      </c>
      <c r="Q204" s="45">
        <v>50</v>
      </c>
      <c r="R204" s="28" t="s">
        <v>544</v>
      </c>
    </row>
    <row r="205" ht="60" spans="1:18">
      <c r="A205" s="7">
        <v>201</v>
      </c>
      <c r="B205" s="39" t="s">
        <v>918</v>
      </c>
      <c r="C205" s="7" t="s">
        <v>27</v>
      </c>
      <c r="D205" s="39" t="s">
        <v>919</v>
      </c>
      <c r="E205" s="9" t="s">
        <v>29</v>
      </c>
      <c r="F205" s="39" t="s">
        <v>920</v>
      </c>
      <c r="G205" s="39" t="s">
        <v>921</v>
      </c>
      <c r="H205" s="40">
        <v>11</v>
      </c>
      <c r="I205" s="40">
        <v>11</v>
      </c>
      <c r="J205" s="44">
        <v>11</v>
      </c>
      <c r="K205" s="19">
        <f t="shared" si="4"/>
        <v>1</v>
      </c>
      <c r="L205" s="45">
        <v>500</v>
      </c>
      <c r="M205" s="45">
        <v>120</v>
      </c>
      <c r="N205" s="45"/>
      <c r="O205" s="39" t="s">
        <v>922</v>
      </c>
      <c r="P205" s="20" t="s">
        <v>33</v>
      </c>
      <c r="Q205" s="45">
        <v>120</v>
      </c>
      <c r="R205" s="28" t="s">
        <v>544</v>
      </c>
    </row>
    <row r="206" ht="60" spans="1:18">
      <c r="A206" s="7">
        <v>202</v>
      </c>
      <c r="B206" s="39" t="s">
        <v>923</v>
      </c>
      <c r="C206" s="7" t="s">
        <v>27</v>
      </c>
      <c r="D206" s="39" t="s">
        <v>924</v>
      </c>
      <c r="E206" s="9" t="s">
        <v>29</v>
      </c>
      <c r="F206" s="39" t="s">
        <v>925</v>
      </c>
      <c r="G206" s="39" t="s">
        <v>926</v>
      </c>
      <c r="H206" s="40">
        <v>11</v>
      </c>
      <c r="I206" s="40">
        <v>11</v>
      </c>
      <c r="J206" s="44">
        <v>11</v>
      </c>
      <c r="K206" s="19">
        <f t="shared" si="4"/>
        <v>1</v>
      </c>
      <c r="L206" s="45">
        <v>281</v>
      </c>
      <c r="M206" s="45">
        <v>46</v>
      </c>
      <c r="N206" s="45"/>
      <c r="O206" s="39" t="s">
        <v>927</v>
      </c>
      <c r="P206" s="20" t="s">
        <v>33</v>
      </c>
      <c r="Q206" s="45">
        <v>46</v>
      </c>
      <c r="R206" s="28" t="s">
        <v>544</v>
      </c>
    </row>
    <row r="207" ht="48" spans="1:18">
      <c r="A207" s="7">
        <v>203</v>
      </c>
      <c r="B207" s="39" t="s">
        <v>928</v>
      </c>
      <c r="C207" s="7" t="s">
        <v>27</v>
      </c>
      <c r="D207" s="39" t="s">
        <v>929</v>
      </c>
      <c r="E207" s="9" t="s">
        <v>29</v>
      </c>
      <c r="F207" s="39" t="s">
        <v>930</v>
      </c>
      <c r="G207" s="39" t="s">
        <v>931</v>
      </c>
      <c r="H207" s="40">
        <v>10.91</v>
      </c>
      <c r="I207" s="40">
        <v>10.91</v>
      </c>
      <c r="J207" s="44">
        <v>10.91</v>
      </c>
      <c r="K207" s="19">
        <f t="shared" si="4"/>
        <v>1</v>
      </c>
      <c r="L207" s="45">
        <v>1000</v>
      </c>
      <c r="M207" s="45">
        <v>100</v>
      </c>
      <c r="N207" s="45"/>
      <c r="O207" s="39" t="s">
        <v>932</v>
      </c>
      <c r="P207" s="20" t="s">
        <v>33</v>
      </c>
      <c r="Q207" s="45">
        <v>100</v>
      </c>
      <c r="R207" s="28" t="s">
        <v>544</v>
      </c>
    </row>
    <row r="208" ht="120" spans="1:18">
      <c r="A208" s="7">
        <v>204</v>
      </c>
      <c r="B208" s="39" t="s">
        <v>933</v>
      </c>
      <c r="C208" s="7" t="s">
        <v>27</v>
      </c>
      <c r="D208" s="39" t="s">
        <v>934</v>
      </c>
      <c r="E208" s="9" t="s">
        <v>29</v>
      </c>
      <c r="F208" s="39" t="s">
        <v>935</v>
      </c>
      <c r="G208" s="39" t="s">
        <v>936</v>
      </c>
      <c r="H208" s="40">
        <v>9.5</v>
      </c>
      <c r="I208" s="40">
        <v>9.5</v>
      </c>
      <c r="J208" s="44">
        <v>9.5</v>
      </c>
      <c r="K208" s="19">
        <f t="shared" si="4"/>
        <v>1</v>
      </c>
      <c r="L208" s="45">
        <v>820</v>
      </c>
      <c r="M208" s="45">
        <v>140</v>
      </c>
      <c r="N208" s="45"/>
      <c r="O208" s="39" t="s">
        <v>937</v>
      </c>
      <c r="P208" s="20" t="s">
        <v>33</v>
      </c>
      <c r="Q208" s="45">
        <v>140</v>
      </c>
      <c r="R208" s="28" t="s">
        <v>544</v>
      </c>
    </row>
    <row r="209" ht="60" spans="1:18">
      <c r="A209" s="7">
        <v>205</v>
      </c>
      <c r="B209" s="39" t="s">
        <v>938</v>
      </c>
      <c r="C209" s="7" t="s">
        <v>27</v>
      </c>
      <c r="D209" s="39" t="s">
        <v>939</v>
      </c>
      <c r="E209" s="9" t="s">
        <v>29</v>
      </c>
      <c r="F209" s="39" t="s">
        <v>940</v>
      </c>
      <c r="G209" s="39" t="s">
        <v>941</v>
      </c>
      <c r="H209" s="40">
        <v>11</v>
      </c>
      <c r="I209" s="40">
        <v>11</v>
      </c>
      <c r="J209" s="44">
        <v>11</v>
      </c>
      <c r="K209" s="19">
        <f t="shared" si="4"/>
        <v>1</v>
      </c>
      <c r="L209" s="45">
        <v>1150</v>
      </c>
      <c r="M209" s="45">
        <v>180</v>
      </c>
      <c r="N209" s="45"/>
      <c r="O209" s="39" t="s">
        <v>942</v>
      </c>
      <c r="P209" s="20" t="s">
        <v>33</v>
      </c>
      <c r="Q209" s="45">
        <v>180</v>
      </c>
      <c r="R209" s="28" t="s">
        <v>544</v>
      </c>
    </row>
    <row r="210" ht="60" spans="1:18">
      <c r="A210" s="7">
        <v>206</v>
      </c>
      <c r="B210" s="39" t="s">
        <v>943</v>
      </c>
      <c r="C210" s="7" t="s">
        <v>27</v>
      </c>
      <c r="D210" s="39" t="s">
        <v>944</v>
      </c>
      <c r="E210" s="9" t="s">
        <v>29</v>
      </c>
      <c r="F210" s="39" t="s">
        <v>945</v>
      </c>
      <c r="G210" s="39" t="s">
        <v>907</v>
      </c>
      <c r="H210" s="40">
        <v>11</v>
      </c>
      <c r="I210" s="40">
        <v>11</v>
      </c>
      <c r="J210" s="44">
        <v>10.86</v>
      </c>
      <c r="K210" s="19">
        <f t="shared" si="4"/>
        <v>0.987272727272727</v>
      </c>
      <c r="L210" s="45">
        <v>1680</v>
      </c>
      <c r="M210" s="45">
        <v>570</v>
      </c>
      <c r="N210" s="45"/>
      <c r="O210" s="39" t="s">
        <v>946</v>
      </c>
      <c r="P210" s="20" t="s">
        <v>33</v>
      </c>
      <c r="Q210" s="45">
        <v>570</v>
      </c>
      <c r="R210" s="28" t="s">
        <v>544</v>
      </c>
    </row>
    <row r="211" ht="60" spans="1:18">
      <c r="A211" s="7">
        <v>207</v>
      </c>
      <c r="B211" s="39" t="s">
        <v>947</v>
      </c>
      <c r="C211" s="7" t="s">
        <v>27</v>
      </c>
      <c r="D211" s="39" t="s">
        <v>948</v>
      </c>
      <c r="E211" s="9" t="s">
        <v>29</v>
      </c>
      <c r="F211" s="39" t="s">
        <v>949</v>
      </c>
      <c r="G211" s="39" t="s">
        <v>950</v>
      </c>
      <c r="H211" s="40">
        <v>11</v>
      </c>
      <c r="I211" s="40">
        <v>11</v>
      </c>
      <c r="J211" s="44">
        <v>11</v>
      </c>
      <c r="K211" s="19">
        <f t="shared" si="4"/>
        <v>1</v>
      </c>
      <c r="L211" s="45">
        <v>675</v>
      </c>
      <c r="M211" s="45">
        <v>103</v>
      </c>
      <c r="N211" s="45"/>
      <c r="O211" s="39" t="s">
        <v>951</v>
      </c>
      <c r="P211" s="20" t="s">
        <v>33</v>
      </c>
      <c r="Q211" s="45">
        <v>103</v>
      </c>
      <c r="R211" s="28" t="s">
        <v>544</v>
      </c>
    </row>
    <row r="212" ht="60" spans="1:18">
      <c r="A212" s="7">
        <v>208</v>
      </c>
      <c r="B212" s="39" t="s">
        <v>952</v>
      </c>
      <c r="C212" s="7" t="s">
        <v>27</v>
      </c>
      <c r="D212" s="39" t="s">
        <v>953</v>
      </c>
      <c r="E212" s="9" t="s">
        <v>29</v>
      </c>
      <c r="F212" s="39" t="s">
        <v>954</v>
      </c>
      <c r="G212" s="39" t="s">
        <v>955</v>
      </c>
      <c r="H212" s="40">
        <v>11</v>
      </c>
      <c r="I212" s="40">
        <v>11</v>
      </c>
      <c r="J212" s="44">
        <v>11</v>
      </c>
      <c r="K212" s="19">
        <f t="shared" si="4"/>
        <v>1</v>
      </c>
      <c r="L212" s="45">
        <v>198</v>
      </c>
      <c r="M212" s="45">
        <v>19</v>
      </c>
      <c r="N212" s="45"/>
      <c r="O212" s="39" t="s">
        <v>956</v>
      </c>
      <c r="P212" s="20" t="s">
        <v>33</v>
      </c>
      <c r="Q212" s="45">
        <v>19</v>
      </c>
      <c r="R212" s="28" t="s">
        <v>544</v>
      </c>
    </row>
    <row r="213" ht="84" spans="1:18">
      <c r="A213" s="7">
        <v>209</v>
      </c>
      <c r="B213" s="49" t="s">
        <v>957</v>
      </c>
      <c r="C213" s="7" t="s">
        <v>27</v>
      </c>
      <c r="D213" s="49" t="s">
        <v>790</v>
      </c>
      <c r="E213" s="9" t="s">
        <v>29</v>
      </c>
      <c r="F213" s="49" t="s">
        <v>536</v>
      </c>
      <c r="G213" s="49" t="s">
        <v>958</v>
      </c>
      <c r="H213" s="50">
        <v>22</v>
      </c>
      <c r="I213" s="50">
        <v>22</v>
      </c>
      <c r="J213" s="59">
        <v>10</v>
      </c>
      <c r="K213" s="19">
        <f t="shared" si="4"/>
        <v>0.454545454545455</v>
      </c>
      <c r="L213" s="45">
        <v>130</v>
      </c>
      <c r="M213" s="45">
        <v>20</v>
      </c>
      <c r="N213" s="45"/>
      <c r="O213" s="49" t="s">
        <v>959</v>
      </c>
      <c r="P213" s="20" t="s">
        <v>33</v>
      </c>
      <c r="Q213" s="45">
        <v>20</v>
      </c>
      <c r="R213" s="28" t="s">
        <v>544</v>
      </c>
    </row>
    <row r="214" ht="60" spans="1:18">
      <c r="A214" s="7">
        <v>210</v>
      </c>
      <c r="B214" s="39" t="s">
        <v>960</v>
      </c>
      <c r="C214" s="7" t="s">
        <v>27</v>
      </c>
      <c r="D214" s="39" t="s">
        <v>961</v>
      </c>
      <c r="E214" s="9" t="s">
        <v>29</v>
      </c>
      <c r="F214" s="39" t="s">
        <v>962</v>
      </c>
      <c r="G214" s="39" t="s">
        <v>963</v>
      </c>
      <c r="H214" s="40">
        <v>15</v>
      </c>
      <c r="I214" s="40">
        <v>15</v>
      </c>
      <c r="J214" s="44">
        <v>15</v>
      </c>
      <c r="K214" s="19">
        <f t="shared" si="4"/>
        <v>1</v>
      </c>
      <c r="L214" s="45">
        <v>254</v>
      </c>
      <c r="M214" s="45">
        <v>23</v>
      </c>
      <c r="N214" s="45"/>
      <c r="O214" s="39" t="s">
        <v>964</v>
      </c>
      <c r="P214" s="20" t="s">
        <v>33</v>
      </c>
      <c r="Q214" s="45">
        <v>23</v>
      </c>
      <c r="R214" s="28" t="s">
        <v>544</v>
      </c>
    </row>
    <row r="215" ht="72" spans="1:18">
      <c r="A215" s="7">
        <v>211</v>
      </c>
      <c r="B215" s="39" t="s">
        <v>965</v>
      </c>
      <c r="C215" s="7" t="s">
        <v>27</v>
      </c>
      <c r="D215" s="39" t="s">
        <v>966</v>
      </c>
      <c r="E215" s="9" t="s">
        <v>29</v>
      </c>
      <c r="F215" s="39" t="s">
        <v>967</v>
      </c>
      <c r="G215" s="39" t="s">
        <v>968</v>
      </c>
      <c r="H215" s="40">
        <v>11</v>
      </c>
      <c r="I215" s="40">
        <v>11</v>
      </c>
      <c r="J215" s="44">
        <v>11</v>
      </c>
      <c r="K215" s="19">
        <f t="shared" si="4"/>
        <v>1</v>
      </c>
      <c r="L215" s="45">
        <v>308</v>
      </c>
      <c r="M215" s="45">
        <v>54</v>
      </c>
      <c r="N215" s="45"/>
      <c r="O215" s="39" t="s">
        <v>969</v>
      </c>
      <c r="P215" s="20" t="s">
        <v>33</v>
      </c>
      <c r="Q215" s="45">
        <v>54</v>
      </c>
      <c r="R215" s="28" t="s">
        <v>544</v>
      </c>
    </row>
    <row r="216" ht="48" spans="1:18">
      <c r="A216" s="7">
        <v>212</v>
      </c>
      <c r="B216" s="39" t="s">
        <v>970</v>
      </c>
      <c r="C216" s="7" t="s">
        <v>27</v>
      </c>
      <c r="D216" s="39" t="s">
        <v>971</v>
      </c>
      <c r="E216" s="9" t="s">
        <v>29</v>
      </c>
      <c r="F216" s="39" t="s">
        <v>972</v>
      </c>
      <c r="G216" s="39" t="s">
        <v>973</v>
      </c>
      <c r="H216" s="40">
        <v>10.8874</v>
      </c>
      <c r="I216" s="40">
        <v>10.8874</v>
      </c>
      <c r="J216" s="44">
        <v>10.88</v>
      </c>
      <c r="K216" s="19">
        <f t="shared" si="4"/>
        <v>0.999320315226776</v>
      </c>
      <c r="L216" s="45">
        <v>143</v>
      </c>
      <c r="M216" s="45">
        <v>36</v>
      </c>
      <c r="N216" s="45"/>
      <c r="O216" s="39" t="s">
        <v>974</v>
      </c>
      <c r="P216" s="20" t="s">
        <v>33</v>
      </c>
      <c r="Q216" s="45">
        <v>36</v>
      </c>
      <c r="R216" s="28" t="s">
        <v>544</v>
      </c>
    </row>
    <row r="217" ht="48" spans="1:18">
      <c r="A217" s="7">
        <v>213</v>
      </c>
      <c r="B217" s="39" t="s">
        <v>975</v>
      </c>
      <c r="C217" s="7" t="s">
        <v>27</v>
      </c>
      <c r="D217" s="39" t="s">
        <v>976</v>
      </c>
      <c r="E217" s="9" t="s">
        <v>29</v>
      </c>
      <c r="F217" s="39" t="s">
        <v>977</v>
      </c>
      <c r="G217" s="39" t="s">
        <v>978</v>
      </c>
      <c r="H217" s="40">
        <v>11</v>
      </c>
      <c r="I217" s="40">
        <v>11</v>
      </c>
      <c r="J217" s="44">
        <v>11</v>
      </c>
      <c r="K217" s="19">
        <f t="shared" si="4"/>
        <v>1</v>
      </c>
      <c r="L217" s="45">
        <v>578</v>
      </c>
      <c r="M217" s="45">
        <v>170</v>
      </c>
      <c r="N217" s="45"/>
      <c r="O217" s="39" t="s">
        <v>979</v>
      </c>
      <c r="P217" s="20" t="s">
        <v>33</v>
      </c>
      <c r="Q217" s="45">
        <v>170</v>
      </c>
      <c r="R217" s="28" t="s">
        <v>544</v>
      </c>
    </row>
    <row r="218" ht="60" spans="1:18">
      <c r="A218" s="7">
        <v>214</v>
      </c>
      <c r="B218" s="39" t="s">
        <v>980</v>
      </c>
      <c r="C218" s="7" t="s">
        <v>27</v>
      </c>
      <c r="D218" s="39" t="s">
        <v>981</v>
      </c>
      <c r="E218" s="9" t="s">
        <v>29</v>
      </c>
      <c r="F218" s="39" t="s">
        <v>982</v>
      </c>
      <c r="G218" s="39" t="s">
        <v>983</v>
      </c>
      <c r="H218" s="40">
        <v>5.6</v>
      </c>
      <c r="I218" s="40">
        <v>5.6</v>
      </c>
      <c r="J218" s="44">
        <v>5.6</v>
      </c>
      <c r="K218" s="19">
        <f t="shared" si="4"/>
        <v>1</v>
      </c>
      <c r="L218" s="45">
        <v>290</v>
      </c>
      <c r="M218" s="45">
        <v>40</v>
      </c>
      <c r="N218" s="45"/>
      <c r="O218" s="39" t="s">
        <v>984</v>
      </c>
      <c r="P218" s="20" t="s">
        <v>33</v>
      </c>
      <c r="Q218" s="45">
        <v>40</v>
      </c>
      <c r="R218" s="28" t="s">
        <v>544</v>
      </c>
    </row>
    <row r="219" ht="48" spans="1:18">
      <c r="A219" s="7">
        <v>215</v>
      </c>
      <c r="B219" s="39" t="s">
        <v>985</v>
      </c>
      <c r="C219" s="7" t="s">
        <v>27</v>
      </c>
      <c r="D219" s="39" t="s">
        <v>986</v>
      </c>
      <c r="E219" s="9" t="s">
        <v>29</v>
      </c>
      <c r="F219" s="39" t="s">
        <v>449</v>
      </c>
      <c r="G219" s="39" t="s">
        <v>987</v>
      </c>
      <c r="H219" s="40">
        <v>5</v>
      </c>
      <c r="I219" s="40">
        <v>5</v>
      </c>
      <c r="J219" s="57">
        <v>5</v>
      </c>
      <c r="K219" s="19">
        <f t="shared" si="4"/>
        <v>1</v>
      </c>
      <c r="L219" s="45">
        <v>84</v>
      </c>
      <c r="M219" s="45">
        <v>25</v>
      </c>
      <c r="N219" s="45"/>
      <c r="O219" s="39" t="s">
        <v>988</v>
      </c>
      <c r="P219" s="20" t="s">
        <v>989</v>
      </c>
      <c r="Q219" s="45">
        <v>25</v>
      </c>
      <c r="R219" s="28" t="s">
        <v>990</v>
      </c>
    </row>
    <row r="220" ht="60" spans="1:18">
      <c r="A220" s="7">
        <v>216</v>
      </c>
      <c r="B220" s="39" t="s">
        <v>991</v>
      </c>
      <c r="C220" s="7" t="s">
        <v>27</v>
      </c>
      <c r="D220" s="39" t="s">
        <v>986</v>
      </c>
      <c r="E220" s="9" t="s">
        <v>29</v>
      </c>
      <c r="F220" s="39" t="s">
        <v>449</v>
      </c>
      <c r="G220" s="39" t="s">
        <v>992</v>
      </c>
      <c r="H220" s="40">
        <v>5</v>
      </c>
      <c r="I220" s="40">
        <v>5</v>
      </c>
      <c r="J220" s="57">
        <v>5</v>
      </c>
      <c r="K220" s="19">
        <f t="shared" si="4"/>
        <v>1</v>
      </c>
      <c r="L220" s="45">
        <v>84</v>
      </c>
      <c r="M220" s="45">
        <v>25</v>
      </c>
      <c r="N220" s="45"/>
      <c r="O220" s="39" t="s">
        <v>993</v>
      </c>
      <c r="P220" s="20" t="s">
        <v>989</v>
      </c>
      <c r="Q220" s="45">
        <v>25</v>
      </c>
      <c r="R220" s="28" t="s">
        <v>990</v>
      </c>
    </row>
    <row r="221" ht="60" spans="1:18">
      <c r="A221" s="7">
        <v>217</v>
      </c>
      <c r="B221" s="39" t="s">
        <v>994</v>
      </c>
      <c r="C221" s="7" t="s">
        <v>27</v>
      </c>
      <c r="D221" s="39" t="s">
        <v>995</v>
      </c>
      <c r="E221" s="9" t="s">
        <v>29</v>
      </c>
      <c r="F221" s="39" t="s">
        <v>920</v>
      </c>
      <c r="G221" s="39" t="s">
        <v>996</v>
      </c>
      <c r="H221" s="40">
        <v>10</v>
      </c>
      <c r="I221" s="40">
        <v>10</v>
      </c>
      <c r="J221" s="57">
        <v>10</v>
      </c>
      <c r="K221" s="19">
        <f t="shared" si="4"/>
        <v>1</v>
      </c>
      <c r="L221" s="9">
        <v>1000</v>
      </c>
      <c r="M221" s="9">
        <v>205</v>
      </c>
      <c r="N221" s="9"/>
      <c r="O221" s="8" t="s">
        <v>997</v>
      </c>
      <c r="P221" s="20" t="s">
        <v>33</v>
      </c>
      <c r="Q221" s="9">
        <v>205</v>
      </c>
      <c r="R221" s="28" t="s">
        <v>998</v>
      </c>
    </row>
    <row r="222" ht="96" spans="1:18">
      <c r="A222" s="7">
        <v>218</v>
      </c>
      <c r="B222" s="39" t="s">
        <v>999</v>
      </c>
      <c r="C222" s="7" t="s">
        <v>27</v>
      </c>
      <c r="D222" s="39" t="s">
        <v>71</v>
      </c>
      <c r="E222" s="9" t="s">
        <v>29</v>
      </c>
      <c r="F222" s="39" t="s">
        <v>675</v>
      </c>
      <c r="G222" s="39" t="s">
        <v>1000</v>
      </c>
      <c r="H222" s="40">
        <v>10</v>
      </c>
      <c r="I222" s="40">
        <v>10</v>
      </c>
      <c r="J222" s="57">
        <v>10</v>
      </c>
      <c r="K222" s="19">
        <f t="shared" si="4"/>
        <v>1</v>
      </c>
      <c r="L222" s="9">
        <v>403</v>
      </c>
      <c r="M222" s="9">
        <v>403</v>
      </c>
      <c r="N222" s="9"/>
      <c r="O222" s="8" t="s">
        <v>74</v>
      </c>
      <c r="P222" s="20" t="s">
        <v>33</v>
      </c>
      <c r="Q222" s="9">
        <v>403</v>
      </c>
      <c r="R222" s="28" t="s">
        <v>998</v>
      </c>
    </row>
    <row r="223" ht="60" spans="1:18">
      <c r="A223" s="7">
        <v>219</v>
      </c>
      <c r="B223" s="39" t="s">
        <v>1001</v>
      </c>
      <c r="C223" s="7" t="s">
        <v>27</v>
      </c>
      <c r="D223" s="39" t="s">
        <v>1002</v>
      </c>
      <c r="E223" s="9" t="s">
        <v>29</v>
      </c>
      <c r="F223" s="39" t="s">
        <v>216</v>
      </c>
      <c r="G223" s="39" t="s">
        <v>1003</v>
      </c>
      <c r="H223" s="40">
        <v>51</v>
      </c>
      <c r="I223" s="40">
        <v>51</v>
      </c>
      <c r="J223" s="57">
        <v>51</v>
      </c>
      <c r="K223" s="19">
        <f t="shared" si="4"/>
        <v>1</v>
      </c>
      <c r="L223" s="9">
        <v>5000</v>
      </c>
      <c r="M223" s="9">
        <v>1500</v>
      </c>
      <c r="N223" s="9"/>
      <c r="O223" s="8" t="s">
        <v>1004</v>
      </c>
      <c r="P223" s="20" t="s">
        <v>33</v>
      </c>
      <c r="Q223" s="9">
        <v>1500</v>
      </c>
      <c r="R223" s="28" t="s">
        <v>1005</v>
      </c>
    </row>
    <row r="224" ht="84" spans="1:18">
      <c r="A224" s="7">
        <v>220</v>
      </c>
      <c r="B224" s="39" t="s">
        <v>1006</v>
      </c>
      <c r="C224" s="7" t="s">
        <v>1007</v>
      </c>
      <c r="D224" s="39" t="s">
        <v>333</v>
      </c>
      <c r="E224" s="9" t="s">
        <v>29</v>
      </c>
      <c r="F224" s="39" t="s">
        <v>54</v>
      </c>
      <c r="G224" s="39" t="s">
        <v>1008</v>
      </c>
      <c r="H224" s="40">
        <v>41</v>
      </c>
      <c r="I224" s="40">
        <v>41</v>
      </c>
      <c r="J224" s="57">
        <v>41</v>
      </c>
      <c r="K224" s="19">
        <f t="shared" si="4"/>
        <v>1</v>
      </c>
      <c r="L224" s="9">
        <v>300</v>
      </c>
      <c r="M224" s="9">
        <v>300</v>
      </c>
      <c r="N224" s="9">
        <v>82</v>
      </c>
      <c r="O224" s="8" t="s">
        <v>1009</v>
      </c>
      <c r="P224" s="20" t="s">
        <v>33</v>
      </c>
      <c r="Q224" s="9">
        <v>300</v>
      </c>
      <c r="R224" s="28" t="s">
        <v>1005</v>
      </c>
    </row>
    <row r="225" ht="72" spans="1:18">
      <c r="A225" s="7">
        <v>221</v>
      </c>
      <c r="B225" s="7" t="s">
        <v>1010</v>
      </c>
      <c r="C225" s="7" t="s">
        <v>1007</v>
      </c>
      <c r="D225" s="39" t="s">
        <v>333</v>
      </c>
      <c r="E225" s="9" t="s">
        <v>29</v>
      </c>
      <c r="F225" s="39" t="s">
        <v>54</v>
      </c>
      <c r="G225" s="7" t="s">
        <v>1011</v>
      </c>
      <c r="H225" s="7">
        <v>18</v>
      </c>
      <c r="I225" s="7">
        <v>18</v>
      </c>
      <c r="J225" s="18">
        <v>18</v>
      </c>
      <c r="K225" s="19">
        <f t="shared" si="4"/>
        <v>1</v>
      </c>
      <c r="L225" s="9">
        <v>200</v>
      </c>
      <c r="M225" s="9">
        <v>200</v>
      </c>
      <c r="N225" s="9"/>
      <c r="O225" s="9" t="s">
        <v>1012</v>
      </c>
      <c r="P225" s="20" t="s">
        <v>33</v>
      </c>
      <c r="Q225" s="9">
        <v>200</v>
      </c>
      <c r="R225" s="28" t="s">
        <v>1005</v>
      </c>
    </row>
    <row r="226" ht="29" customHeight="1" spans="7:11">
      <c r="G226" t="s">
        <v>1013</v>
      </c>
      <c r="H226">
        <f>SUM(H5:H225)</f>
        <v>8406.2568</v>
      </c>
      <c r="I226">
        <f>SUM(I5:I225)</f>
        <v>8406.2568</v>
      </c>
      <c r="J226" s="1">
        <f>SUM(J5:J225)</f>
        <v>7627.4042</v>
      </c>
      <c r="K226" s="61">
        <f t="shared" si="4"/>
        <v>0.907348464538937</v>
      </c>
    </row>
  </sheetData>
  <mergeCells count="15">
    <mergeCell ref="A1:R1"/>
    <mergeCell ref="A2:C2"/>
    <mergeCell ref="O2:Q2"/>
    <mergeCell ref="H3:I3"/>
    <mergeCell ref="J3:K3"/>
    <mergeCell ref="L3:N3"/>
    <mergeCell ref="O3:P3"/>
    <mergeCell ref="A3:A4"/>
    <mergeCell ref="B3:B4"/>
    <mergeCell ref="C3:C4"/>
    <mergeCell ref="D3:D4"/>
    <mergeCell ref="E3:E4"/>
    <mergeCell ref="F3:F4"/>
    <mergeCell ref="G3:G4"/>
    <mergeCell ref="R3:R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2020年双牌县扶贫资金项目实施完成情况公告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heyufang</cp:lastModifiedBy>
  <dcterms:created xsi:type="dcterms:W3CDTF">2020-11-19T02:49:00Z</dcterms:created>
  <dcterms:modified xsi:type="dcterms:W3CDTF">2020-11-20T08:10:44Z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